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hreadedComments/threadedComment4.xml" ContentType="application/vnd.ms-excel.threaded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threadedComments/threadedComment2.xml" ContentType="application/vnd.ms-excel.threaded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23250" windowHeight="12570" activeTab="4"/>
  </bookViews>
  <sheets>
    <sheet name="Glossaire " sheetId="2" r:id="rId1"/>
    <sheet name="Thym thujanol" sheetId="3" r:id="rId2"/>
    <sheet name="Hélichryse" sheetId="4" r:id="rId3"/>
    <sheet name="Lavande fine" sheetId="5" r:id="rId4"/>
    <sheet name="Toutes plantes" sheetId="1" r:id="rId5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7" i="4"/>
  <c r="I117"/>
  <c r="H117"/>
  <c r="G117"/>
  <c r="F117"/>
  <c r="E117"/>
  <c r="F94" i="3" l="1"/>
  <c r="G94"/>
  <c r="H94"/>
  <c r="E94"/>
</calcChain>
</file>

<file path=xl/comments1.xml><?xml version="1.0" encoding="utf-8"?>
<comments xmlns="http://schemas.openxmlformats.org/spreadsheetml/2006/main">
  <authors>
    <author>tc={A8A33390-2157-47E8-A508-529D36D20BA7}</author>
    <author>tc={3D1E8370-BB7A-4C84-9A67-8B8B59460652}</author>
    <author>tc={C5253B9F-7F1B-42A2-98B4-AEDD1E909743}</author>
    <author>tc={C5CF6F87-C5CE-40E8-9283-DC7E2972E0D4}</author>
    <author>tc={BCECB450-DAB4-4A5C-95B7-806E1124D296}</author>
    <author>tc={92BB0366-9A3A-4FB9-8503-8F3BD1590FA8}</author>
    <author>tc={EC394F76-F3ED-43B3-AC80-2FA65719E319}</author>
    <author>tc={8848BA9F-ABF7-4FE4-A5AE-248DE2EEC778}</author>
    <author>tc={1E809F74-E6E7-487C-ADC9-9B1FD6DAA02E}</author>
    <author>tc={5B3A8B14-1137-45E2-925E-DA8ABFF7E99E}</author>
    <author>tc={C2B4932F-8680-42FC-842D-2E876B8770C7}</author>
  </authors>
  <commentList>
    <comment ref="E3" authorId="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protocole a été modifié en cours d'expérimentation. De base, l'objectif était de réaliser 2 lots : avec ou sans préfanage, toutes choses égales par aillleurs. En pratique, la récolte de Magali s'est étalée sur 2 semaines. Il y a donc 2 facteurs qui ont évolué en parallèle : le stade de récolte et la DUREE de préfanage. Le premier lot a été récolté la première semaine et préfané entre 1 semaine et 10 jours. Le 2ème lot  a été récolté la deuxième semaine et préfané entre 0 et 4 jours</t>
        </r>
      </text>
    </comment>
    <comment ref="A6" authorId="1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formulaire du guide d'enregistrement est fourni en annexe</t>
        </r>
      </text>
    </comment>
    <comment ref="G24" authorId="2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(ouvre et referme pour remplir petits flacons mais flacons pleins)</t>
        </r>
      </text>
    </comment>
    <comment ref="G40" authorId="3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Ces adventices ne produisent pas d'HE selon Yann</t>
        </r>
      </text>
    </comment>
    <comment ref="G59" authorId="4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désherbage en septembre : après les 1ères pluies pour moins de stress pour la plante</t>
        </r>
      </text>
    </comment>
    <comment ref="B66" authorId="5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Pourcentage Approximatif</t>
        </r>
      </text>
    </comment>
    <comment ref="B77" authorId="6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Durée inférieure à 5h sont considérées comme PAS de préfanage</t>
        </r>
      </text>
    </comment>
    <comment ref="F77" authorId="7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Préfanage et stade de récolte hétérogène dans le lot</t>
        </r>
      </text>
    </comment>
    <comment ref="G88" authorId="8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comportement étrange de la chaudière, petite vitesse et stabilisait à 0,3</t>
        </r>
      </text>
    </comment>
    <comment ref="B93" authorId="9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ne pas supprimer, cellule utilisée dans calculs</t>
        </r>
      </text>
    </comment>
    <comment ref="B94" authorId="1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Densité moyenne estimée à 0.9</t>
        </r>
      </text>
    </comment>
  </commentList>
</comments>
</file>

<file path=xl/comments2.xml><?xml version="1.0" encoding="utf-8"?>
<comments xmlns="http://schemas.openxmlformats.org/spreadsheetml/2006/main">
  <authors>
    <author>tc={A72DDBBB-CF95-4A0C-B858-33F0F6D22559}</author>
    <author>tc={2A25C140-F3B6-4834-BE71-D55FD18A0762}</author>
    <author>tc={5FABA84C-6A21-4C8E-A888-1FE30C2F5B6F}</author>
    <author>tc={EDD13133-F26B-4F35-A94D-64B3769D4108}</author>
    <author>tc={B2CD4896-E342-493F-B900-2F0853723704}</author>
    <author>tc={7DB6582E-B0B9-49CE-BF06-0702D284E03C}</author>
    <author>tc={D18E6FA8-94A7-4471-A39F-5790A708E5F1}</author>
    <author>tc={FEEA1305-CB6A-43CF-9442-1925BFBAF2EF}</author>
  </authors>
  <commentList>
    <comment ref="G3" authorId="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Matin = heures fraiches</t>
        </r>
      </text>
    </comment>
    <comment ref="H3" authorId="1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APRES-MIDI = heures chaudes</t>
        </r>
      </text>
    </comment>
    <comment ref="A5" authorId="2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formulaire du guide d'enregistrement est fourni en annexe</t>
        </r>
      </text>
    </comment>
    <comment ref="E35" authorId="3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Calculé à la louche : 20 rang de 80m par 1.5 m pour faire 2 cuves de 1500</t>
        </r>
      </text>
    </comment>
    <comment ref="G39" authorId="4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Sans HE</t>
        </r>
      </text>
    </comment>
    <comment ref="B65" authorId="5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Pourcentage Approximatif</t>
        </r>
      </text>
    </comment>
    <comment ref="B76" authorId="6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Durée inférieure à 5h sont considérées comme PAS de préfanage</t>
        </r>
      </text>
    </comment>
    <comment ref="E85" authorId="7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Débit diminué au bout de 30 min car l'hydrolat en sortie était monté à 50°C</t>
        </r>
      </text>
    </comment>
  </commentList>
</comments>
</file>

<file path=xl/comments3.xml><?xml version="1.0" encoding="utf-8"?>
<comments xmlns="http://schemas.openxmlformats.org/spreadsheetml/2006/main">
  <authors>
    <author>tc={15CF43CE-1D8C-48F3-9DBE-F0813F820649}</author>
    <author>tc={0728B686-18A9-4B3B-B7E4-E39EB88A07F1}</author>
    <author>tc={BDF414F1-6FC6-48C6-A588-870B6C824D11}</author>
    <author>tc={33020CAE-A9E7-4A81-B548-0D95A8A82246}</author>
    <author>tc={C99B1700-D606-40F4-A37C-D179057FDE65}</author>
    <author>tc={0EFF9708-195D-48D0-8B74-970CD08C8E53}</author>
    <author>tc={A7EDD9FA-4A2F-4C1E-ABF6-5B30B405DF11}</author>
    <author>tc={96938D82-F76E-491C-A9F4-8E6DB9C0EA0D}</author>
  </authors>
  <commentList>
    <comment ref="I2" authorId="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Comparaison entre distillation en caisson et en cuve pour  la lavande clonale préfannée</t>
        </r>
      </text>
    </comment>
    <comment ref="A6" authorId="1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formulaire du guide d'enregistrement est fourni en annexe</t>
        </r>
      </text>
    </comment>
    <comment ref="E48" authorId="2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(ouverture du rang à la machine et plantation mannuelle)</t>
        </r>
      </text>
    </comment>
    <comment ref="E60" authorId="3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Enherbement préserve du déperissement selon eux</t>
        </r>
      </text>
    </comment>
    <comment ref="B66" authorId="4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Pourcentage Approximatif</t>
        </r>
      </text>
    </comment>
    <comment ref="E67" authorId="5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l'otimum étant selon lui 50%de graines, 50% de fleurs</t>
        </r>
      </text>
    </comment>
    <comment ref="B77" authorId="6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Durée inférieure à 5h sont considérées comme PAS de préfanage</t>
        </r>
      </text>
    </comment>
    <comment ref="B126" authorId="7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Ces interprétations sont reprises plus en détail dans le livret</t>
        </r>
      </text>
    </comment>
  </commentList>
</comments>
</file>

<file path=xl/comments4.xml><?xml version="1.0" encoding="utf-8"?>
<comments xmlns="http://schemas.openxmlformats.org/spreadsheetml/2006/main">
  <authors>
    <author>tc={C73D951E-25E5-4739-A7DF-4DD16CC05F75}</author>
    <author>tc={B91C9536-2551-4CDA-8217-86BBEB89E390}</author>
    <author>tc={66B0E3E9-EAD3-4418-9180-33F9D4BADB0A}</author>
    <author>tc={A67B2BF9-636F-45BD-A2AC-ED8641EF83A7}</author>
    <author>tc={2BCAD7D9-ABE5-42C0-A25F-09FC3948B698}</author>
    <author>tc={F587C49C-51D0-4137-9A8A-E6A1B515D719}</author>
    <author>tc={F9FBC14F-A4B9-422D-804B-93F428EB0157}</author>
    <author>tc={9BB2A6CB-2955-4898-AD90-450417E0CBA0}</author>
    <author>tc={7131D847-5BE3-4150-B974-2C3A9D623D5F}</author>
    <author>tc={5909CBE0-3DB3-46D2-A604-964ACCD73AD7}</author>
    <author>tc={7308363C-442D-4382-BD7A-BD0599DBECD2}</author>
    <author>tc={C0B0F3B2-AFFB-47F4-9597-86C9042F2A59}</author>
    <author>tc={46E78137-34F1-49BB-9575-79AED13409C1}</author>
    <author>tc={02A8EDD6-7A7B-4CA4-B091-0A22E968E7B1}</author>
    <author>tc={F08D25AE-3C59-4684-8EE0-E4FACA228E65}</author>
    <author>tc={7846C39A-CF75-4EEA-AFB3-B3457F649E6E}</author>
    <author>tc={4E9237B9-0EB4-4D76-BEE9-7797426FA26A}</author>
    <author>tc={BC5ECE9B-F858-4BD0-AFC6-7BF4EFA7B012}</author>
  </authors>
  <commentList>
    <comment ref="U4" authorId="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Comparaison entre distillation en caisson et en cuve pour  la lavande clonale préfannée</t>
        </r>
      </text>
    </comment>
    <comment ref="E5" authorId="1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protocole a été modifié en cours d'expérimentation. De base, l'objectif était de réaliser 2 lots : avec ou sans préfanage, toutes choses égales par aillleurs. En pratique, la récolte de Magali s'est étalée sur 2 semaines. Il y a donc 2 facteurs qui ont évolué en parallèle : le stade de récolte et la DUREE de préfanage. Le premier lot a été récolté la première semaine et préfané entre 1 semaine et 10 jours. Le 2ème lot  a été récolté la deuxième semaine et préfané entre 0 et 4 jours</t>
        </r>
      </text>
    </comment>
    <comment ref="L5" authorId="2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Matin = heures fraiches</t>
        </r>
      </text>
    </comment>
    <comment ref="M5" authorId="3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APRES-MIDI = heures chaudes</t>
        </r>
      </text>
    </comment>
    <comment ref="A8" authorId="4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Le formulaire du guide d'enregistrement est fourni en annexe</t>
        </r>
      </text>
    </comment>
    <comment ref="G26" authorId="5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(ouvre et referme pour remplir petits flacons mais flacons pleins)</t>
        </r>
      </text>
    </comment>
    <comment ref="J38" authorId="6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Calculé à la louche : 20 rang de 80m par 1.5 m pour faire 2 cuves de 1500</t>
        </r>
      </text>
    </comment>
    <comment ref="G42" authorId="7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Ces adventices ne produisent pas d'HE selon Yann</t>
        </r>
      </text>
    </comment>
    <comment ref="L42" authorId="8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Sans HE</t>
        </r>
      </text>
    </comment>
    <comment ref="Q50" authorId="9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(ouverture du rang à la machine et plantation mannuelle)</t>
        </r>
      </text>
    </comment>
    <comment ref="G61" authorId="10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désherbage en septembre : après les 1ères pluies pour moins de stress pour la plante</t>
        </r>
      </text>
    </comment>
    <comment ref="Q62" authorId="11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Enherbement préserve du déperissement selon eux</t>
        </r>
      </text>
    </comment>
    <comment ref="B68" authorId="12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Pourcentage Approximatif</t>
        </r>
      </text>
    </comment>
    <comment ref="Q69" authorId="13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l'otimum étant selon lui 50%de graines, 50% de fleurs</t>
        </r>
      </text>
    </comment>
    <comment ref="B79" authorId="14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Durée inférieure à 5h sont considérées comme PAS de préfanage</t>
        </r>
      </text>
    </comment>
    <comment ref="F79" authorId="15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Préfanage et stade de récolte hétérogène dans le lot</t>
        </r>
      </text>
    </comment>
    <comment ref="J88" authorId="16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Débit diminué au bout de 30 min car l'hydrolat en sortie était monté à 50°C</t>
        </r>
      </text>
    </comment>
    <comment ref="G90" authorId="17">
      <text>
        <r>
          <rPr>
            <sz val="11"/>
            <color theme="1"/>
            <rFont val="Calibri"/>
            <family val="2"/>
            <scheme val="minor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comportement étrange de la chaudière, petite vitesse et stabilisait à 0,3</t>
        </r>
      </text>
    </comment>
  </commentList>
</comments>
</file>

<file path=xl/sharedStrings.xml><?xml version="1.0" encoding="utf-8"?>
<sst xmlns="http://schemas.openxmlformats.org/spreadsheetml/2006/main" count="1535" uniqueCount="467">
  <si>
    <t xml:space="preserve">CARACTERISTIQUES DES DIFFERENTS LOTS </t>
  </si>
  <si>
    <t>THYM THUJANOL</t>
  </si>
  <si>
    <t>HELICHRYSE</t>
  </si>
  <si>
    <t>LAVANDE</t>
  </si>
  <si>
    <t xml:space="preserve">PRECOCE </t>
  </si>
  <si>
    <t xml:space="preserve">TARDIF </t>
  </si>
  <si>
    <t>MATIN</t>
  </si>
  <si>
    <t>APRES-MIDI</t>
  </si>
  <si>
    <t xml:space="preserve">Numéro de l'échantillon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</si>
  <si>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</si>
  <si>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1- CARACTERISTIQUE EXPLOITATION</t>
  </si>
  <si>
    <t xml:space="preserve">Producteur </t>
  </si>
  <si>
    <t>Adresse</t>
  </si>
  <si>
    <t xml:space="preserve">Mode de production/labellisation </t>
  </si>
  <si>
    <t xml:space="preserve">Type de sol </t>
  </si>
  <si>
    <t>Climat </t>
  </si>
  <si>
    <t xml:space="preserve">Débouchés/ circuit de vente </t>
  </si>
  <si>
    <t xml:space="preserve">Site de transformation </t>
  </si>
  <si>
    <t xml:space="preserve">Parc matériel PPAM </t>
  </si>
  <si>
    <t xml:space="preserve">A l’abri de la lumière </t>
  </si>
  <si>
    <t xml:space="preserve">Variations de t°C </t>
  </si>
  <si>
    <t xml:space="preserve">Matériel du contenant </t>
  </si>
  <si>
    <t xml:space="preserve">Durée stockage </t>
  </si>
  <si>
    <t xml:space="preserve">1-BIS : OBJECTIF DE QUALITE DU PRODUCTEUR </t>
  </si>
  <si>
    <t>Pour vous, c’est quoi la qualité ?</t>
  </si>
  <si>
    <t xml:space="preserve">Facteur étudié </t>
  </si>
  <si>
    <t>Modalité étudiée</t>
  </si>
  <si>
    <t xml:space="preserve">Espèce étudiée </t>
  </si>
  <si>
    <t>Localisation</t>
  </si>
  <si>
    <t xml:space="preserve">Pente </t>
  </si>
  <si>
    <t xml:space="preserve">Types adventices </t>
  </si>
  <si>
    <t xml:space="preserve">Age de la plantation </t>
  </si>
  <si>
    <t xml:space="preserve">Associations culturales </t>
  </si>
  <si>
    <t xml:space="preserve">Antécédent cultural </t>
  </si>
  <si>
    <t>3- CARACTERISATION DE L’ITINERAIRE TECHNIQUE DE LA PLANTE CONCERNEE, PAR PARCELLE CONCERNEE :</t>
  </si>
  <si>
    <t xml:space="preserve">Type de plantation </t>
  </si>
  <si>
    <t xml:space="preserve">Période de plantation </t>
  </si>
  <si>
    <t xml:space="preserve">Provenance du matériel végétal </t>
  </si>
  <si>
    <t xml:space="preserve">Type de matériel végétal </t>
  </si>
  <si>
    <t xml:space="preserve">Variété/chémotype </t>
  </si>
  <si>
    <t xml:space="preserve">Fertilisation / amendements </t>
  </si>
  <si>
    <t xml:space="preserve">Type désherbage </t>
  </si>
  <si>
    <t>Outil de désherbage</t>
  </si>
  <si>
    <t xml:space="preserve">Période de désherbage </t>
  </si>
  <si>
    <t xml:space="preserve">Maladies et ravageurs </t>
  </si>
  <si>
    <t xml:space="preserve">Traitements </t>
  </si>
  <si>
    <t>4- CARACTERISATION DE LA RECOLTE</t>
  </si>
  <si>
    <t xml:space="preserve">Qualité sanitaire du végétal à la récolte </t>
  </si>
  <si>
    <t xml:space="preserve">Stade de récolte </t>
  </si>
  <si>
    <t xml:space="preserve">Horaire de récolte </t>
  </si>
  <si>
    <t xml:space="preserve">Climat le jour de récolte </t>
  </si>
  <si>
    <t>Ensoleillement</t>
  </si>
  <si>
    <t>Humidité</t>
  </si>
  <si>
    <t>Température</t>
  </si>
  <si>
    <t xml:space="preserve">Stade de la lune à la récolte </t>
  </si>
  <si>
    <t xml:space="preserve">Mode de coupe </t>
  </si>
  <si>
    <t xml:space="preserve">Pré-fanage </t>
  </si>
  <si>
    <t>Durée de préfanage</t>
  </si>
  <si>
    <t>5- CARACTERISATION DE LA DISTILLATION</t>
  </si>
  <si>
    <t xml:space="preserve">Etat matériel végétal </t>
  </si>
  <si>
    <t>Provenance de l'eau de la vapeur</t>
  </si>
  <si>
    <t xml:space="preserve">Aspect visuel de l’HE en sortie </t>
  </si>
  <si>
    <t xml:space="preserve">A l’abri de la lumière ? </t>
  </si>
  <si>
    <t xml:space="preserve">De la chaleur ? </t>
  </si>
  <si>
    <t>Air ?</t>
  </si>
  <si>
    <t xml:space="preserve">Variations de t°C ? </t>
  </si>
  <si>
    <t>Date de début de stockage</t>
  </si>
  <si>
    <t>Période de traitement</t>
  </si>
  <si>
    <t xml:space="preserve">Date de récolte </t>
  </si>
  <si>
    <t>Magali Bernard</t>
  </si>
  <si>
    <t>Bio</t>
  </si>
  <si>
    <t>Caractéristiques du sol (MO, cailloux)</t>
  </si>
  <si>
    <t>PAPAMobile</t>
  </si>
  <si>
    <t xml:space="preserve"> Tracteur, Charue, Herse étrille, Disques, Griffon, Bineuse à main Pellenc, Broyeur, Distillerie</t>
  </si>
  <si>
    <t>cave</t>
  </si>
  <si>
    <t>oui</t>
  </si>
  <si>
    <t>Quels sont objectifs / priorités de qualité par rapport au débouché commercial ?</t>
  </si>
  <si>
    <t>Coquelicot, mauve, chardon, renoncules</t>
  </si>
  <si>
    <t>non</t>
  </si>
  <si>
    <t>Machine</t>
  </si>
  <si>
    <t xml:space="preserve">Printemps 2017 </t>
  </si>
  <si>
    <t>4-3-8</t>
  </si>
  <si>
    <t>/</t>
  </si>
  <si>
    <t>RAS</t>
  </si>
  <si>
    <t xml:space="preserve">Date de distillation </t>
  </si>
  <si>
    <t>Horaire de distillation</t>
  </si>
  <si>
    <t>15h</t>
  </si>
  <si>
    <t xml:space="preserve">Assez claire, dorée </t>
  </si>
  <si>
    <t>non (tiroir bureau)</t>
  </si>
  <si>
    <t>oui, pas rempli  ras bord</t>
  </si>
  <si>
    <t>Descendante moins de 38 %</t>
  </si>
  <si>
    <t>17h45</t>
  </si>
  <si>
    <t>Assez claire, dorée mais plus verte que l’autre lot</t>
  </si>
  <si>
    <t xml:space="preserve">Eau de forage de la ferme filtrée au charbon actif	</t>
  </si>
  <si>
    <t>Eau de forage de la ferme filtrée au charbon actif</t>
  </si>
  <si>
    <t xml:space="preserve">2 Tracteurs, 2 Bineuses, 1 Herse, 1 Herse étrille, 2 Planteuses, 1 microgranuleur sur bineuse, 1 semoir, 2 récolteuses, 1 séchoir, 1 distillerie, 1 Hangar, 1 voiture	</t>
  </si>
  <si>
    <t>local</t>
  </si>
  <si>
    <t>oui (non chauffé)</t>
  </si>
  <si>
    <t xml:space="preserve">2 ans max </t>
  </si>
  <si>
    <t>Argilo-calcaire</t>
  </si>
  <si>
    <t>infime</t>
  </si>
  <si>
    <t xml:space="preserve">3 ans (2ème récolte)	</t>
  </si>
  <si>
    <t>Automne 2016</t>
  </si>
  <si>
    <t xml:space="preserve">non, dépérissement physiologique </t>
  </si>
  <si>
    <t xml:space="preserve">non	</t>
  </si>
  <si>
    <t xml:space="preserve">Dépérissement dû à la variété </t>
  </si>
  <si>
    <t>14h20</t>
  </si>
  <si>
    <t>Ensoleillé</t>
  </si>
  <si>
    <t>Montante 79%</t>
  </si>
  <si>
    <t>Mécanique Faucheuse - autochargeuse</t>
  </si>
  <si>
    <t>Non</t>
  </si>
  <si>
    <t>Moins de 30 min</t>
  </si>
  <si>
    <t xml:space="preserve">Très frais (moins de 1h)	</t>
  </si>
  <si>
    <t>16h</t>
  </si>
  <si>
    <t>Très limpide, pas trouble, jaune-doré-vert</t>
  </si>
  <si>
    <t>non, re-échantillonnage</t>
  </si>
  <si>
    <t>3 ans (2ème récolte)</t>
  </si>
  <si>
    <t>SAU (ha)</t>
  </si>
  <si>
    <t>Surface totale exploitation (ha)</t>
  </si>
  <si>
    <t>Surface totale PPAM (ha)</t>
  </si>
  <si>
    <t xml:space="preserve">Priorité dépend des acheteurs : 1- odeur (très variable) ; 2- composition chimique
(dominance molécule de thujanol) ; 
3-Normes (Afnor quand elle existe pour la plante); 
4-éviter odeur de foin et de chaud
	</t>
  </si>
  <si>
    <t>Pression en adventices (en % de recouvrement)</t>
  </si>
  <si>
    <t xml:space="preserve">Chaud </t>
  </si>
  <si>
    <t>15h45</t>
  </si>
  <si>
    <t>Très frais (moins de 1h)</t>
  </si>
  <si>
    <t xml:space="preserve">Peut être la meilleure période pour le thujanol ne serait pas du tout à floraison. Autre : odeur de foin et de chaud : il faudrait aérer un peu l'huile </t>
  </si>
  <si>
    <t>La floraison du thujanol est étrange, jamais pleine floraison comme les autres chémotypes</t>
  </si>
  <si>
    <t xml:space="preserve">Mécanique </t>
  </si>
  <si>
    <t xml:space="preserve">Appréciation du stade de récolte </t>
  </si>
  <si>
    <t>Tardif par rapport floraison</t>
  </si>
  <si>
    <t>Hétérogène : Plus de 1 semaine pour le début du lot, jusqu’à 10 jours pour la fin du lot</t>
  </si>
  <si>
    <t>Oui (moins)</t>
  </si>
  <si>
    <t>Oui (plus)</t>
  </si>
  <si>
    <t xml:space="preserve">Poids frais (kg) </t>
  </si>
  <si>
    <t>Date de fin de stockage (envoi labo)</t>
  </si>
  <si>
    <t xml:space="preserve">Commentaire </t>
  </si>
  <si>
    <t>Préfanage COURT</t>
  </si>
  <si>
    <t>HE au contact de l'air (risque d'oxydation)</t>
  </si>
  <si>
    <t>Sud</t>
  </si>
  <si>
    <t>Est</t>
  </si>
  <si>
    <t>Printemps, Automne</t>
  </si>
  <si>
    <t>Début avril</t>
  </si>
  <si>
    <t>Les Tourettes
04300 Forcalquier</t>
  </si>
  <si>
    <t>Sols de plateaux calcaires
Caillouteux
Pauvre
Moyennement profond</t>
  </si>
  <si>
    <t xml:space="preserve">Pluviométie 600-650mm
Sécheresse  </t>
  </si>
  <si>
    <t>Pluviométrie très faible
 Printemps secs, été chauds et très secs</t>
  </si>
  <si>
    <t xml:space="preserve">Stockage des produits finis chez le producteur : </t>
  </si>
  <si>
    <t xml:space="preserve">non </t>
  </si>
  <si>
    <t>Verre, plastique</t>
  </si>
  <si>
    <t xml:space="preserve">Verre transparent </t>
  </si>
  <si>
    <t xml:space="preserve">2 mois max </t>
  </si>
  <si>
    <t>Point GPS : 43.897497, 6.177945, 4 rangs au hasard dans parcelle</t>
  </si>
  <si>
    <t xml:space="preserve">Partie  ouest </t>
  </si>
  <si>
    <t xml:space="preserve">Partie est	</t>
  </si>
  <si>
    <t>oui, environ 5%</t>
  </si>
  <si>
    <t>Prairie</t>
  </si>
  <si>
    <t>Mini-mottes</t>
  </si>
  <si>
    <t>Fiente de volaille 4-3-3</t>
  </si>
  <si>
    <t>1 début avril
1 septembre</t>
  </si>
  <si>
    <t xml:space="preserve">Pourcentage d'adventices dans le lot récolté </t>
  </si>
  <si>
    <t>Non homogène sur la parcelle et sur période de récolte</t>
  </si>
  <si>
    <t>Grosse interrogation car thym thujanol jamais en pleine floraision selon Yann</t>
  </si>
  <si>
    <t>Sec</t>
  </si>
  <si>
    <t>Chaud</t>
  </si>
  <si>
    <t>Frais</t>
  </si>
  <si>
    <t>Montante moins de 25%</t>
  </si>
  <si>
    <t>4 jours pour le début du lot, ½ journée pour la fin du lot</t>
  </si>
  <si>
    <t>Descendante 87%</t>
  </si>
  <si>
    <t xml:space="preserve">Préfané	</t>
  </si>
  <si>
    <t>Durée (min)</t>
  </si>
  <si>
    <t>Réglages de pression sur la chaudière (bar)</t>
  </si>
  <si>
    <t>Remplissage de la cuve</t>
  </si>
  <si>
    <t>Taille de la cuve (L)</t>
  </si>
  <si>
    <t>Rendement (en mL)</t>
  </si>
  <si>
    <t>Identique au lot 3</t>
  </si>
  <si>
    <t>Verre teinté</t>
  </si>
  <si>
    <t>Guillaume et Paolo Chabot</t>
  </si>
  <si>
    <t xml:space="preserve">Argilo-calcaire </t>
  </si>
  <si>
    <t>Assez caillouteux
Assez pauvre
Superficiel
MO de 4 à 6 %
Sol basiques ph 8,5</t>
  </si>
  <si>
    <t xml:space="preserve">Faible pluviomètrie (500-600 mm)
Printemps secs et été chauds et très secs </t>
  </si>
  <si>
    <t xml:space="preserve">500 à 600 </t>
  </si>
  <si>
    <t>Altitude (m)</t>
  </si>
  <si>
    <t>800 à 900</t>
  </si>
  <si>
    <t xml:space="preserve">2 Bineuses, 1 Herse-étrille, Planteuse monorang, Planteuse 3 rangs, Récolteuse, distillerie PAPAMobile </t>
  </si>
  <si>
    <t>local dédié</t>
  </si>
  <si>
    <t>Plastique puis métal</t>
  </si>
  <si>
    <t>3 ans max</t>
  </si>
  <si>
    <t>Odeur et composition en fonction du débouché</t>
  </si>
  <si>
    <t xml:space="preserve">Parcelle HAZETTE </t>
  </si>
  <si>
    <t>4 ans (3ème récolte)</t>
  </si>
  <si>
    <t>Printemps 2016</t>
  </si>
  <si>
    <t>Loïc Jineste (34)</t>
  </si>
  <si>
    <t>Mars</t>
  </si>
  <si>
    <t>Mécanique</t>
  </si>
  <si>
    <t xml:space="preserve">4 passages de février à mai </t>
  </si>
  <si>
    <t>non, sécheresse</t>
  </si>
  <si>
    <t>Sécheresse</t>
  </si>
  <si>
    <t xml:space="preserve">Eau du réseau </t>
  </si>
  <si>
    <t>Ferme de Vauvenières 
04110 St-Jurs</t>
  </si>
  <si>
    <t>Campagne Beauséjour
04100 Manosque</t>
  </si>
  <si>
    <t>Moulin de Bonnaventure
04210 Valensole</t>
  </si>
  <si>
    <t>Magasin bio / pharmacies et laboratoires</t>
  </si>
  <si>
    <t>maison</t>
  </si>
  <si>
    <t>Verre</t>
  </si>
  <si>
    <t>1 an max</t>
  </si>
  <si>
    <t>Avoir les molécules recherchées (acétate de néryle pour hélichryse)</t>
  </si>
  <si>
    <t xml:space="preserve">Il faut qu'il fournisse des chromatographies aux clients, le biologiste du laboratoire lui fait une analyse de la qualité </t>
  </si>
  <si>
    <t>3 et 4 ans</t>
  </si>
  <si>
    <t>Fourrage</t>
  </si>
  <si>
    <t>Racines nues</t>
  </si>
  <si>
    <t xml:space="preserve">Engrais organiques </t>
  </si>
  <si>
    <t xml:space="preserve">Bineuse, griffe et moutons sur inter-rang
Pioche sur le rang </t>
  </si>
  <si>
    <t xml:space="preserve">3 avant récolte
2 en fin d'année </t>
  </si>
  <si>
    <t xml:space="preserve">Optimal car un peu précoce </t>
  </si>
  <si>
    <t>Nouvelle lune</t>
  </si>
  <si>
    <t xml:space="preserve">Conditions de préfanage </t>
  </si>
  <si>
    <t>Entassé dans camion, forte température à l'intérieur du tas</t>
  </si>
  <si>
    <t>16h20</t>
  </si>
  <si>
    <t xml:space="preserve">Frais, chaud et un peu humide car entassé </t>
  </si>
  <si>
    <t>Eau du réseau</t>
  </si>
  <si>
    <t xml:space="preserve">Dorée/ verte, sent un peu l'essence </t>
  </si>
  <si>
    <t>Engrais verts ou jachère</t>
  </si>
  <si>
    <t>Rendement (en kg)</t>
  </si>
  <si>
    <t>100% de plantes fleuries</t>
  </si>
  <si>
    <t xml:space="preserve">Descendante 4% visible </t>
  </si>
  <si>
    <t xml:space="preserve">Frais </t>
  </si>
  <si>
    <t xml:space="preserve">Données relativement approximatives pour l'ITK </t>
  </si>
  <si>
    <t>10h</t>
  </si>
  <si>
    <t>14h</t>
  </si>
  <si>
    <t>11h30</t>
  </si>
  <si>
    <t>Limpide, jaune clair, pas de différence entre les échantillons</t>
  </si>
  <si>
    <t xml:space="preserve">12h  </t>
  </si>
  <si>
    <t xml:space="preserve">13h </t>
  </si>
  <si>
    <t>13h</t>
  </si>
  <si>
    <t>Montante 1% visible</t>
  </si>
  <si>
    <t>15h30</t>
  </si>
  <si>
    <t>4H</t>
  </si>
  <si>
    <t>1H</t>
  </si>
  <si>
    <t>Descendante 4% visible</t>
  </si>
  <si>
    <t xml:space="preserve">Ras-bord et tassé à la vapeur  </t>
  </si>
  <si>
    <t>Débit de vapeur (en kg/h)</t>
  </si>
  <si>
    <t>Oui</t>
  </si>
  <si>
    <t>15h55</t>
  </si>
  <si>
    <t>Préfané, plus sec et moins chaud que lot 6, fleurs ont séché et "éclaté"</t>
  </si>
  <si>
    <t xml:space="preserve">Pendant 4h : Entassé dans camion, forte température à l'intérieur du tas
PUIS, étalé sous le hangar, remué 1 fois, température plus basse, air circulant </t>
  </si>
  <si>
    <t xml:space="preserve">Stable </t>
  </si>
  <si>
    <t>Stable</t>
  </si>
  <si>
    <t>Orage en J-1</t>
  </si>
  <si>
    <t xml:space="preserve">Toute la matinée </t>
  </si>
  <si>
    <t xml:space="preserve">Orage en J-1 </t>
  </si>
  <si>
    <t>Climat particulier les jours précedents la récolte ? (stable = même climat que le jour de récole)</t>
  </si>
  <si>
    <t xml:space="preserve">En caisson </t>
  </si>
  <si>
    <t>Interessés pour observer si différence de qualité entre caissons et cuves</t>
  </si>
  <si>
    <t>Parcelle HAZETTE</t>
  </si>
  <si>
    <t>Achillée, folle avoine, cylène enflé, bugle, ray-grass, centaurée du solstice</t>
  </si>
  <si>
    <t>Jachère</t>
  </si>
  <si>
    <t xml:space="preserve">Semi-manuelle </t>
  </si>
  <si>
    <t>Samuel Béranger (agriculteur)</t>
  </si>
  <si>
    <t>Engrais organique bio 6-4-10</t>
  </si>
  <si>
    <t>Mécanique au pied du rang</t>
  </si>
  <si>
    <t>4 au printemps
1 après récolte</t>
  </si>
  <si>
    <t xml:space="preserve">Environ 3% </t>
  </si>
  <si>
    <t xml:space="preserve">Ensoleillé </t>
  </si>
  <si>
    <t>Dans récolteuse</t>
  </si>
  <si>
    <t xml:space="preserve">Etalé sous le hangar en couches minces, à l'ombre et à l'air libre </t>
  </si>
  <si>
    <t>08/07/2019 et 09/07/2019</t>
  </si>
  <si>
    <t>Après midi</t>
  </si>
  <si>
    <t xml:space="preserve">GUIDE D'ENREGISTREMENT </t>
  </si>
  <si>
    <t>6- CARACTERISATION DU STOCKAGE DE L’ECHANTILLON (à Agribio 04)</t>
  </si>
  <si>
    <t>Yann Sauvaire</t>
  </si>
  <si>
    <t>Rudy Montagard</t>
  </si>
  <si>
    <t>NR</t>
  </si>
  <si>
    <t xml:space="preserve">Coquelicot, chardon, oseille sauvage, graminée, carotte sauvage </t>
  </si>
  <si>
    <t>Folle avoine, centaurée du solstice, chiendent, plantain</t>
  </si>
  <si>
    <t>4 ans (3ème récole)</t>
  </si>
  <si>
    <t xml:space="preserve">28/05/2019 au 31/05/2019  </t>
  </si>
  <si>
    <t>04/06/2019 au 08/06/2019</t>
  </si>
  <si>
    <t>Très tardif par rapport floraison</t>
  </si>
  <si>
    <t>Toute la journée (plutôt matin)</t>
  </si>
  <si>
    <t>Un peu humide</t>
  </si>
  <si>
    <t xml:space="preserve">Mécanique
Récolteuse monorang  " en une coupe " </t>
  </si>
  <si>
    <t>Mécanique
Récolteuse monorang  " en une coupe "</t>
  </si>
  <si>
    <t xml:space="preserve">De 24H à 48H </t>
  </si>
  <si>
    <t>4H max</t>
  </si>
  <si>
    <t>24H</t>
  </si>
  <si>
    <t>Moins de 1H</t>
  </si>
  <si>
    <t>Aux 3/4</t>
  </si>
  <si>
    <t>Entière</t>
  </si>
  <si>
    <t>Pollutions possibles</t>
  </si>
  <si>
    <t>Blé dur pendant 40 ans</t>
  </si>
  <si>
    <t>Coriandre proche, en 1ère année conversion AB</t>
  </si>
  <si>
    <t>Plants issus de semis sur place (graines de Corse)</t>
  </si>
  <si>
    <t>Printemps 2015 et 2016</t>
  </si>
  <si>
    <t xml:space="preserve">Quoi </t>
  </si>
  <si>
    <t xml:space="preserve">Nombre d'apport par an </t>
  </si>
  <si>
    <t xml:space="preserve">Période </t>
  </si>
  <si>
    <t xml:space="preserve">Vente aux professionnels  : priorité composition, chromatographie demandée
Vente aux particuliers : priorité odeur et propriétés
</t>
  </si>
  <si>
    <t>11h</t>
  </si>
  <si>
    <t>Montante 67%</t>
  </si>
  <si>
    <t>Montante 56%</t>
  </si>
  <si>
    <t>Montante 77%</t>
  </si>
  <si>
    <t>Montante 34%</t>
  </si>
  <si>
    <t>3H</t>
  </si>
  <si>
    <t>41H</t>
  </si>
  <si>
    <t>2H</t>
  </si>
  <si>
    <t>46H</t>
  </si>
  <si>
    <t>Etalé sous le hangar en couches minces, à l'ombre et à l'air libre</t>
  </si>
  <si>
    <t>9h</t>
  </si>
  <si>
    <t>12h</t>
  </si>
  <si>
    <t>Préfané</t>
  </si>
  <si>
    <t>Toutes similaires, pas de différence</t>
  </si>
  <si>
    <t>Plantes cultivées et surfaces par plante (ha)</t>
  </si>
  <si>
    <t>Thym thujanol (0,5)
Lavande Maillette (0,5)</t>
  </si>
  <si>
    <t xml:space="preserve">Hélichryse (4) </t>
  </si>
  <si>
    <t xml:space="preserve">Caillouteux
Pauvre
Superficiel
MO de 2,2% </t>
  </si>
  <si>
    <r>
      <t xml:space="preserve">Facteur </t>
    </r>
    <r>
      <rPr>
        <b/>
        <sz val="11"/>
        <color theme="1"/>
        <rFont val="Calibri"/>
        <family val="2"/>
        <scheme val="minor"/>
      </rPr>
      <t>préfanage</t>
    </r>
  </si>
  <si>
    <r>
      <t xml:space="preserve">Facteur </t>
    </r>
    <r>
      <rPr>
        <b/>
        <sz val="11"/>
        <color theme="1"/>
        <rFont val="Calibri"/>
        <family val="2"/>
        <scheme val="minor"/>
      </rPr>
      <t>stade de récolte</t>
    </r>
  </si>
  <si>
    <t>Préfanage LONG</t>
  </si>
  <si>
    <t xml:space="preserve">AVEC préfanage </t>
  </si>
  <si>
    <t>SANS préfanage</t>
  </si>
  <si>
    <r>
      <t xml:space="preserve">Facteur </t>
    </r>
    <r>
      <rPr>
        <b/>
        <sz val="11"/>
        <color theme="1"/>
        <rFont val="Calibri"/>
        <family val="2"/>
        <scheme val="minor"/>
      </rPr>
      <t>préfanage</t>
    </r>
    <r>
      <rPr>
        <sz val="11"/>
        <color theme="1"/>
        <rFont val="Calibri"/>
        <family val="2"/>
        <scheme val="minor"/>
      </rPr>
      <t xml:space="preserve"> </t>
    </r>
  </si>
  <si>
    <t xml:space="preserve">Vente directe (marchés) et coopératives SC3P (thym thujanol) </t>
  </si>
  <si>
    <t>PAPAMobile et disitllerie propre</t>
  </si>
  <si>
    <t xml:space="preserve">Négociants et vente directe	</t>
  </si>
  <si>
    <t xml:space="preserve">A l'abri de la chaleur </t>
  </si>
  <si>
    <r>
      <t xml:space="preserve">Facteur </t>
    </r>
    <r>
      <rPr>
        <b/>
        <sz val="11"/>
        <color theme="1"/>
        <rFont val="Calibri"/>
        <family val="2"/>
        <scheme val="minor"/>
      </rPr>
      <t>horaire de récolte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 xml:space="preserve"> 2ème répétition</t>
    </r>
    <r>
      <rPr>
        <sz val="11"/>
        <color theme="1"/>
        <rFont val="Calibri"/>
        <family val="2"/>
        <scheme val="minor"/>
      </rPr>
      <t xml:space="preserve"> </t>
    </r>
  </si>
  <si>
    <t xml:space="preserve">Pour lui  : un compromis rendement - qualité ; Pour les acheteurs :  soit une odeur, soit une molécule recherchée dans l'HE	</t>
  </si>
  <si>
    <t>Interêt pour le projet / l'expérimentation</t>
  </si>
  <si>
    <t>Mieux connaître l'impact de certaines pratiques, par exemple l'étalement de la récolte chez les petits producteurs qui travaillent manuellement</t>
  </si>
  <si>
    <t xml:space="preserve">Mieux connaitre les paramètres optimaux pour la qualité de l'HE de thym thujanol </t>
  </si>
  <si>
    <t>Ne sais pas si le client a des exigences particulières</t>
  </si>
  <si>
    <t xml:space="preserve">2- CARACTERISATION DE LA PARCELLE CONCERNANT LA MODALITE ETUDIEE : </t>
  </si>
  <si>
    <t>Surface de la modalité (m²)</t>
  </si>
  <si>
    <t xml:space="preserve">Inter-rang : 30%
Rang : 5% </t>
  </si>
  <si>
    <t xml:space="preserve">Inter-rang : 80% (ray grass)
Rang : 2% </t>
  </si>
  <si>
    <t>Chardons, graminées, ray grass, coquelicot</t>
  </si>
  <si>
    <t>Enherbement de l'inter-rang</t>
  </si>
  <si>
    <t>Clone T36</t>
  </si>
  <si>
    <t>Mécanique et manuel</t>
  </si>
  <si>
    <r>
      <t xml:space="preserve">Immortelle (2)
Iris (1,5)
</t>
    </r>
    <r>
      <rPr>
        <sz val="11"/>
        <rFont val="Calibri"/>
        <family val="2"/>
        <scheme val="minor"/>
      </rPr>
      <t xml:space="preserve">Lavande (1,5)
Lavandin (15)
</t>
    </r>
    <r>
      <rPr>
        <sz val="11"/>
        <color theme="1"/>
        <rFont val="Calibri"/>
        <family val="2"/>
        <scheme val="minor"/>
      </rPr>
      <t>Romarin (0,5)
Thym thujanol (0,25) + linalol + thymol (1,5 au total)</t>
    </r>
  </si>
  <si>
    <t>Herse étrille sur le rang, bineuse Pellenc dans inter-rang</t>
  </si>
  <si>
    <t>2 binages localisés sur le rang (4 cm profondeur, 60 cm de chaque côté plante)</t>
  </si>
  <si>
    <t xml:space="preserve">Inter-rang : janvier, mars, avril
Rang : début avril </t>
  </si>
  <si>
    <t>10% fanées, 15% fleuries, le reste pas encore fleuri</t>
  </si>
  <si>
    <t>Stade plus avancé (+ 7 jours) 5% de fleuries, le reste fané</t>
  </si>
  <si>
    <t>Manuel + taille-haie</t>
  </si>
  <si>
    <t>Frais + préfané du début de semaine</t>
  </si>
  <si>
    <t>Débit vapeur (en s/L)</t>
  </si>
  <si>
    <t>oui, pas rempli à ras-bord</t>
  </si>
  <si>
    <t>Ce sont les conditions terrain : y a t-il un impact sur la qualité si, pour cause de contraintes dans l'organisation du travail, la récolte est étalée sur 2 semaines ?</t>
  </si>
  <si>
    <t>Lavande fine (2,5)
Hélichryse (3)</t>
  </si>
  <si>
    <t>Demi-gros, vente directe (magasin à la ferme) et vente en ligne</t>
  </si>
  <si>
    <t>PAPAMobile et Moulin Saint Vincent à Jouques</t>
  </si>
  <si>
    <t>Lieu</t>
  </si>
  <si>
    <t>Vente aux professionnels  : priorité composition (acétate de néryle), chromatographie demandée
Vente aux particuliers : priorité odeur et propriétés
Utilisation des différentes variétés  en fonction de la clientèle (ne mélangent pas tous les lots)</t>
  </si>
  <si>
    <t>Inter-rang : enherbé (spontanné) 100%
Rang : 5%</t>
  </si>
  <si>
    <t>Pommiers conventionnels de l'autre côté de la route mais traitements bien gérés, peu de risque</t>
  </si>
  <si>
    <t xml:space="preserve"> Helichrysum italicum italicum (variété HéliMilly)</t>
  </si>
  <si>
    <t>Helichrysum italicum italicum</t>
  </si>
  <si>
    <t>Machine 
(3 rangs)</t>
  </si>
  <si>
    <t>Pépinière Le Tilleul (13)</t>
  </si>
  <si>
    <t>Pepinière Biotop (26)</t>
  </si>
  <si>
    <t>Mécanique, manuel et écopaturage</t>
  </si>
  <si>
    <t>Bineuse autoconstruite pour le rang (inter-rang enherbé)</t>
  </si>
  <si>
    <t xml:space="preserve">50% fleurs en boutons, 50% fleurs ouvertes </t>
  </si>
  <si>
    <t xml:space="preserve">Un peu tardif car  les fleurs commencaient à faner, il aurait falllut 30% de boutons pas encore ouverts </t>
  </si>
  <si>
    <r>
      <t xml:space="preserve">Facteur </t>
    </r>
    <r>
      <rPr>
        <b/>
        <sz val="11"/>
        <color theme="1"/>
        <rFont val="Calibri"/>
        <family val="2"/>
        <scheme val="minor"/>
      </rPr>
      <t>préfanage</t>
    </r>
    <r>
      <rPr>
        <sz val="11"/>
        <color theme="1"/>
        <rFont val="Calibri"/>
        <family val="2"/>
        <scheme val="minor"/>
      </rPr>
      <t xml:space="preserve"> 
</t>
    </r>
    <r>
      <rPr>
        <i/>
        <sz val="11"/>
        <color theme="1"/>
        <rFont val="Calibri"/>
        <family val="2"/>
        <scheme val="minor"/>
      </rPr>
      <t>1ère répétition</t>
    </r>
  </si>
  <si>
    <r>
      <t xml:space="preserve">Facteur </t>
    </r>
    <r>
      <rPr>
        <b/>
        <sz val="11"/>
        <color theme="1"/>
        <rFont val="Calibri"/>
        <family val="2"/>
        <scheme val="minor"/>
      </rPr>
      <t xml:space="preserve">préfanage 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2ème répétition</t>
    </r>
  </si>
  <si>
    <r>
      <t xml:space="preserve">Facteur </t>
    </r>
    <r>
      <rPr>
        <b/>
        <sz val="11"/>
        <color theme="1"/>
        <rFont val="Calibri"/>
        <family val="2"/>
        <scheme val="minor"/>
      </rPr>
      <t xml:space="preserve">matériel </t>
    </r>
  </si>
  <si>
    <t>PAPAMobile  et distllation en caisson (Riou distillerie) en caisson acier de 22m3</t>
  </si>
  <si>
    <t xml:space="preserve">Inter-rang : enherbé (spontanné) 100%
Rang : 3% </t>
  </si>
  <si>
    <t>Maillette</t>
  </si>
  <si>
    <t xml:space="preserve">80% de graines, 10% de fleurs </t>
  </si>
  <si>
    <t>Mature, stade optimal, un peu dépassé à cause de la canicule</t>
  </si>
  <si>
    <t>Non renseigné</t>
  </si>
  <si>
    <t>Rien à signaler</t>
  </si>
  <si>
    <r>
      <t xml:space="preserve">Facteur </t>
    </r>
    <r>
      <rPr>
        <b/>
        <sz val="11"/>
        <color theme="1"/>
        <rFont val="Calibri"/>
        <family val="2"/>
        <scheme val="minor"/>
      </rPr>
      <t>horaire de récolte</t>
    </r>
    <r>
      <rPr>
        <sz val="11"/>
        <color theme="1"/>
        <rFont val="Calibri"/>
        <family val="2"/>
        <scheme val="minor"/>
      </rPr>
      <t xml:space="preserve">
</t>
    </r>
    <r>
      <rPr>
        <i/>
        <sz val="11"/>
        <color theme="1"/>
        <rFont val="Calibri"/>
        <family val="2"/>
        <scheme val="minor"/>
      </rPr>
      <t>1ère répétition</t>
    </r>
    <r>
      <rPr>
        <sz val="11"/>
        <color theme="1"/>
        <rFont val="Calibri"/>
        <family val="2"/>
        <scheme val="minor"/>
      </rPr>
      <t xml:space="preserve"> </t>
    </r>
  </si>
  <si>
    <t>Inter rang : désherbé 
Rang : 5%</t>
  </si>
  <si>
    <r>
      <t xml:space="preserve">Exposition </t>
    </r>
    <r>
      <rPr>
        <sz val="12"/>
        <color theme="1"/>
        <rFont val="Calibri"/>
        <family val="2"/>
        <scheme val="minor"/>
      </rPr>
      <t>( / = Parcelle plane et ouverte )</t>
    </r>
  </si>
  <si>
    <t>Machine 
(1 rang)</t>
  </si>
  <si>
    <t xml:space="preserve">Mesures faites par Paolo lui-même
Différences de rendements s'expliquent selon lui par différences de tassement
</t>
  </si>
  <si>
    <t>Quantité par apport sur la parcelle (en kg)</t>
  </si>
  <si>
    <t>Quantité (en kg/ha)</t>
  </si>
  <si>
    <t>500 (0,25 ha)</t>
  </si>
  <si>
    <t>200 (0,5 ha)</t>
  </si>
  <si>
    <t>Etalé sous un garage ouvert, en couches de plus en plus épaisses au fil de la récolte, à  l'ombre et retourné 2 fois par jour</t>
  </si>
  <si>
    <t>Rendement à l'hectare (en mL/m2)</t>
  </si>
  <si>
    <t xml:space="preserve">Rendement à l'hectare (en kg/m2) </t>
  </si>
  <si>
    <t xml:space="preserve">INTERPRETATION </t>
  </si>
  <si>
    <t>ANALYSE PAR CHROMATOGRAPHIE</t>
  </si>
  <si>
    <t>Alpha-Pinène</t>
  </si>
  <si>
    <t>Alpha-thuyène</t>
  </si>
  <si>
    <t>Sabinène</t>
  </si>
  <si>
    <t>Béta-Myrcène</t>
  </si>
  <si>
    <t>Alpha-Terpinène</t>
  </si>
  <si>
    <t>Limonène</t>
  </si>
  <si>
    <t>Gamma-Terpinène</t>
  </si>
  <si>
    <t>Para-Cymène</t>
  </si>
  <si>
    <t>Alpha-Terpinolène</t>
  </si>
  <si>
    <t>Trans-4-thuyanol</t>
  </si>
  <si>
    <t>Linalol</t>
  </si>
  <si>
    <t>Cis-4-Thuyanol</t>
  </si>
  <si>
    <t>Acétate de linalyle</t>
  </si>
  <si>
    <t>Béta-Trans-Caryophyllène</t>
  </si>
  <si>
    <t>1-Terpinène-4-ol</t>
  </si>
  <si>
    <t>Alpha-Terpinéol</t>
  </si>
  <si>
    <t>Myrcène-8-ol</t>
  </si>
  <si>
    <t>Thymol</t>
  </si>
  <si>
    <t>Carvacrol</t>
  </si>
  <si>
    <t>Acétate de myrcène-8-yle</t>
  </si>
  <si>
    <r>
      <t xml:space="preserve">COMPOSITION CHIMIQUE </t>
    </r>
    <r>
      <rPr>
        <sz val="14"/>
        <color theme="1"/>
        <rFont val="Calibri"/>
        <family val="2"/>
        <scheme val="minor"/>
      </rPr>
      <t>(en % massique, des composés supérieurs à 1%)</t>
    </r>
  </si>
  <si>
    <t>Annexes : profils chromatographiques</t>
  </si>
  <si>
    <t>1 :</t>
  </si>
  <si>
    <t>2</t>
  </si>
  <si>
    <t>3</t>
  </si>
  <si>
    <t xml:space="preserve">4 : </t>
  </si>
  <si>
    <t>Variété clone TJ36</t>
  </si>
  <si>
    <t>Variété clone TJ18</t>
  </si>
  <si>
    <r>
      <rPr>
        <sz val="26"/>
        <color theme="1"/>
        <rFont val="Calibri"/>
        <family val="2"/>
        <scheme val="minor"/>
      </rPr>
      <t>REFERENCE DE QUALITE</t>
    </r>
    <r>
      <rPr>
        <sz val="11"/>
        <color theme="1"/>
        <rFont val="Calibri"/>
        <family val="2"/>
        <scheme val="minor"/>
      </rPr>
      <t xml:space="preserve"> 
(Catalogue des variétés de la chambre d'agriculture de la Drôme)</t>
    </r>
  </si>
  <si>
    <t xml:space="preserve">Rendement à l'hectare (en kg/ha) </t>
  </si>
  <si>
    <t>Rendement au m2 (en mL/m2)</t>
  </si>
  <si>
    <t xml:space="preserve">Vente directe (marchés) et coopératives SCA3P (thym thujanol) </t>
  </si>
  <si>
    <t>ABREVIATIONS</t>
  </si>
  <si>
    <r>
      <rPr>
        <sz val="26"/>
        <color theme="1"/>
        <rFont val="Calibri"/>
        <family val="2"/>
        <scheme val="minor"/>
      </rPr>
      <t>REFERENCE DE QUALITE</t>
    </r>
    <r>
      <rPr>
        <sz val="11"/>
        <color theme="1"/>
        <rFont val="Calibri"/>
        <family val="2"/>
        <scheme val="minor"/>
      </rPr>
      <t xml:space="preserve"> 
</t>
    </r>
  </si>
  <si>
    <t>NORME AFNOR "Maillette" France</t>
  </si>
  <si>
    <t>Minimum</t>
  </si>
  <si>
    <t>Maximum</t>
  </si>
  <si>
    <t xml:space="preserve"> </t>
  </si>
  <si>
    <r>
      <t xml:space="preserve">COMPOSITION CHIMIQUE </t>
    </r>
    <r>
      <rPr>
        <sz val="14"/>
        <color theme="1"/>
        <rFont val="Calibri"/>
        <family val="2"/>
        <scheme val="minor"/>
      </rPr>
      <t>(en % massique, des composés supérieurs à 1%, ou présents dans la norme)</t>
    </r>
  </si>
  <si>
    <t>Cis-Béta-Ocimène</t>
  </si>
  <si>
    <t>Bornéol</t>
  </si>
  <si>
    <t xml:space="preserve">Acétate de linalyle </t>
  </si>
  <si>
    <t>Béta-carophyllène</t>
  </si>
  <si>
    <t>(E )-Béta-Farnésène</t>
  </si>
  <si>
    <t>1,8-Cinéol</t>
  </si>
  <si>
    <t>Béta-Phellandrène</t>
  </si>
  <si>
    <t>3-Octanone</t>
  </si>
  <si>
    <t>Camphre</t>
  </si>
  <si>
    <t>Lavandulol</t>
  </si>
  <si>
    <t>Terpinène-4-ol</t>
  </si>
  <si>
    <t>a-Terpinéol</t>
  </si>
  <si>
    <t>Trans-Béta-Ocimène</t>
  </si>
  <si>
    <t>Traces</t>
  </si>
  <si>
    <t>Acétate de lavandulyle</t>
  </si>
  <si>
    <t>Hélichryse type "Corse"</t>
  </si>
  <si>
    <t>Alpha-pinène</t>
  </si>
  <si>
    <t>1,8 - cinéole</t>
  </si>
  <si>
    <t>Nérol</t>
  </si>
  <si>
    <t>Acétate de néryle</t>
  </si>
  <si>
    <t>Italicène</t>
  </si>
  <si>
    <t>Italidiones (1+2+3)</t>
  </si>
  <si>
    <t>Proponoate de néryle</t>
  </si>
  <si>
    <t>Gamma- curcumène</t>
  </si>
  <si>
    <t>Alpha- curcumène</t>
  </si>
  <si>
    <t>Cis-Alpha-Bergamontène</t>
  </si>
  <si>
    <t>Beta-trans-carophyllène</t>
  </si>
  <si>
    <t>Rosifoliol</t>
  </si>
  <si>
    <t>5-</t>
  </si>
  <si>
    <t>6-</t>
  </si>
  <si>
    <t>9-</t>
  </si>
  <si>
    <t>10-</t>
  </si>
  <si>
    <t>11-</t>
  </si>
  <si>
    <t>12-</t>
  </si>
  <si>
    <t>13-</t>
  </si>
  <si>
    <t>14-</t>
  </si>
  <si>
    <t>15-</t>
  </si>
  <si>
    <t>16-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</si>
</sst>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indexed="64"/>
      </bottom>
      <diagonal/>
    </border>
    <border>
      <left style="thin">
        <color theme="9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9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indexed="64"/>
      </top>
      <bottom/>
      <diagonal/>
    </border>
    <border>
      <left/>
      <right style="thin">
        <color theme="9" tint="-0.24994659260841701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rgb="FF002060"/>
      </top>
      <bottom style="thin">
        <color rgb="FF002060"/>
      </bottom>
      <diagonal/>
    </border>
    <border>
      <left style="thin">
        <color theme="9" tint="-0.24994659260841701"/>
      </left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theme="9" tint="-0.24994659260841701"/>
      </right>
      <top style="thin">
        <color rgb="FF002060"/>
      </top>
      <bottom/>
      <diagonal/>
    </border>
    <border>
      <left/>
      <right style="thin">
        <color theme="9" tint="-0.24994659260841701"/>
      </right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rgb="FF002060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rgb="FF002060"/>
      </bottom>
      <diagonal/>
    </border>
    <border>
      <left style="thin">
        <color theme="9" tint="-0.24994659260841701"/>
      </left>
      <right/>
      <top/>
      <bottom style="thin">
        <color rgb="FF002060"/>
      </bottom>
      <diagonal/>
    </border>
    <border>
      <left style="thin">
        <color theme="9" tint="-0.24994659260841701"/>
      </left>
      <right/>
      <top style="thin">
        <color rgb="FF002060"/>
      </top>
      <bottom/>
      <diagonal/>
    </border>
    <border>
      <left/>
      <right style="thin">
        <color theme="9" tint="-0.24994659260841701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thin">
        <color theme="9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9" tint="-0.2499465926084170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wrapText="1"/>
    </xf>
    <xf numFmtId="0" fontId="0" fillId="0" borderId="0" xfId="0" applyFill="1" applyBorder="1" applyAlignment="1"/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/>
    <xf numFmtId="0" fontId="1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1" fillId="0" borderId="0" xfId="0" applyFon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12" xfId="0" applyFill="1" applyBorder="1" applyAlignment="1">
      <alignment wrapText="1"/>
    </xf>
    <xf numFmtId="0" fontId="0" fillId="0" borderId="9" xfId="0" applyBorder="1" applyAlignment="1">
      <alignment horizontal="right" wrapText="1"/>
    </xf>
    <xf numFmtId="0" fontId="0" fillId="0" borderId="12" xfId="0" applyFill="1" applyBorder="1" applyAlignment="1">
      <alignment horizontal="right" wrapText="1"/>
    </xf>
    <xf numFmtId="0" fontId="0" fillId="0" borderId="9" xfId="0" applyBorder="1"/>
    <xf numFmtId="0" fontId="0" fillId="4" borderId="9" xfId="0" applyFill="1" applyBorder="1"/>
    <xf numFmtId="0" fontId="0" fillId="0" borderId="9" xfId="0" applyBorder="1" applyAlignment="1"/>
    <xf numFmtId="0" fontId="0" fillId="0" borderId="9" xfId="0" applyBorder="1" applyAlignment="1">
      <alignment horizontal="right"/>
    </xf>
    <xf numFmtId="0" fontId="0" fillId="4" borderId="9" xfId="0" applyFill="1" applyBorder="1" applyAlignment="1">
      <alignment horizontal="right"/>
    </xf>
    <xf numFmtId="0" fontId="0" fillId="0" borderId="19" xfId="0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14" fontId="0" fillId="0" borderId="19" xfId="0" applyNumberFormat="1" applyFill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14" fontId="0" fillId="0" borderId="17" xfId="0" applyNumberFormat="1" applyFill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3" xfId="0" applyBorder="1"/>
    <xf numFmtId="0" fontId="0" fillId="0" borderId="25" xfId="0" applyFill="1" applyBorder="1" applyAlignment="1">
      <alignment horizontal="center" vertical="center" wrapText="1"/>
    </xf>
    <xf numFmtId="0" fontId="0" fillId="0" borderId="22" xfId="0" applyNumberFormat="1" applyBorder="1" applyAlignment="1">
      <alignment horizontal="center" vertical="center" wrapText="1"/>
    </xf>
    <xf numFmtId="0" fontId="0" fillId="0" borderId="2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4" fontId="0" fillId="0" borderId="19" xfId="0" applyNumberFormat="1" applyFill="1" applyBorder="1" applyAlignment="1">
      <alignment horizontal="center" vertical="center" wrapText="1"/>
    </xf>
    <xf numFmtId="14" fontId="0" fillId="0" borderId="19" xfId="0" applyNumberForma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9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11" fillId="4" borderId="0" xfId="0" applyNumberFormat="1" applyFont="1" applyFill="1"/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4" borderId="1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6" borderId="6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19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27" xfId="0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2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4" borderId="0" xfId="0" applyFill="1"/>
    <xf numFmtId="0" fontId="0" fillId="5" borderId="0" xfId="0" applyFill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0" fontId="0" fillId="0" borderId="19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9" fontId="0" fillId="0" borderId="17" xfId="0" applyNumberFormat="1" applyBorder="1" applyAlignment="1">
      <alignment horizontal="center" vertical="center" wrapText="1"/>
    </xf>
    <xf numFmtId="9" fontId="0" fillId="0" borderId="19" xfId="0" applyNumberFormat="1" applyBorder="1" applyAlignment="1">
      <alignment horizontal="center" vertical="center" wrapText="1"/>
    </xf>
    <xf numFmtId="0" fontId="12" fillId="4" borderId="0" xfId="0" applyFont="1" applyFill="1" applyAlignment="1">
      <alignment horizontal="center" wrapText="1"/>
    </xf>
    <xf numFmtId="0" fontId="3" fillId="3" borderId="1" xfId="0" applyFont="1" applyFill="1" applyBorder="1" applyAlignment="1">
      <alignment horizontal="left"/>
    </xf>
    <xf numFmtId="0" fontId="0" fillId="2" borderId="13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textRotation="90" wrapText="1"/>
    </xf>
    <xf numFmtId="0" fontId="4" fillId="3" borderId="2" xfId="0" applyFont="1" applyFill="1" applyBorder="1" applyAlignment="1">
      <alignment horizontal="center" vertical="center" textRotation="90" wrapText="1"/>
    </xf>
    <xf numFmtId="0" fontId="3" fillId="3" borderId="35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7" borderId="2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7" fontId="0" fillId="0" borderId="19" xfId="0" applyNumberFormat="1" applyBorder="1" applyAlignment="1">
      <alignment horizontal="center" vertical="center" wrapText="1"/>
    </xf>
    <xf numFmtId="14" fontId="0" fillId="0" borderId="19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17" fontId="0" fillId="0" borderId="19" xfId="0" applyNumberForma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740229</xdr:colOff>
      <xdr:row>2</xdr:row>
      <xdr:rowOff>0</xdr:rowOff>
    </xdr:from>
    <xdr:to>
      <xdr:col>28</xdr:col>
      <xdr:colOff>399791</xdr:colOff>
      <xdr:row>23</xdr:row>
      <xdr:rowOff>245634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2227C1F9-E014-468C-8991-D7419436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036143" y="1023257"/>
          <a:ext cx="10780952" cy="7619048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27</xdr:row>
      <xdr:rowOff>60960</xdr:rowOff>
    </xdr:from>
    <xdr:to>
      <xdr:col>28</xdr:col>
      <xdr:colOff>741874</xdr:colOff>
      <xdr:row>46</xdr:row>
      <xdr:rowOff>57859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1D6EED5-5369-45E9-860C-823C6A3AB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501360" y="9052560"/>
          <a:ext cx="10752649" cy="7637854"/>
        </a:xfrm>
        <a:prstGeom prst="rect">
          <a:avLst/>
        </a:prstGeom>
      </xdr:spPr>
    </xdr:pic>
    <xdr:clientData/>
  </xdr:twoCellAnchor>
  <xdr:twoCellAnchor editAs="oneCell">
    <xdr:from>
      <xdr:col>15</xdr:col>
      <xdr:colOff>426720</xdr:colOff>
      <xdr:row>51</xdr:row>
      <xdr:rowOff>0</xdr:rowOff>
    </xdr:from>
    <xdr:to>
      <xdr:col>29</xdr:col>
      <xdr:colOff>132267</xdr:colOff>
      <xdr:row>76</xdr:row>
      <xdr:rowOff>665462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9635F12-7911-40BF-8A93-170830C65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23280" y="17708880"/>
          <a:ext cx="10809792" cy="8136872"/>
        </a:xfrm>
        <a:prstGeom prst="rect">
          <a:avLst/>
        </a:prstGeom>
      </xdr:spPr>
    </xdr:pic>
    <xdr:clientData/>
  </xdr:twoCellAnchor>
  <xdr:twoCellAnchor editAs="oneCell">
    <xdr:from>
      <xdr:col>15</xdr:col>
      <xdr:colOff>548640</xdr:colOff>
      <xdr:row>77</xdr:row>
      <xdr:rowOff>243840</xdr:rowOff>
    </xdr:from>
    <xdr:to>
      <xdr:col>29</xdr:col>
      <xdr:colOff>263712</xdr:colOff>
      <xdr:row>105</xdr:row>
      <xdr:rowOff>10432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B8C33652-BFC2-495F-A7B6-80350397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45200" y="26517600"/>
          <a:ext cx="10809792" cy="7636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25</xdr:col>
      <xdr:colOff>473219</xdr:colOff>
      <xdr:row>22</xdr:row>
      <xdr:rowOff>294302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9C1A95E8-4597-402E-B701-E2F5E8C4C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0" y="370114"/>
          <a:ext cx="11180952" cy="777142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</xdr:row>
      <xdr:rowOff>0</xdr:rowOff>
    </xdr:from>
    <xdr:to>
      <xdr:col>25</xdr:col>
      <xdr:colOff>627504</xdr:colOff>
      <xdr:row>53</xdr:row>
      <xdr:rowOff>211316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F17FB6DF-5974-44CC-AA3D-3EF09BA3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811000" y="8697686"/>
          <a:ext cx="11342857" cy="76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21772</xdr:colOff>
      <xdr:row>56</xdr:row>
      <xdr:rowOff>43543</xdr:rowOff>
    </xdr:from>
    <xdr:to>
      <xdr:col>25</xdr:col>
      <xdr:colOff>474040</xdr:colOff>
      <xdr:row>77</xdr:row>
      <xdr:rowOff>22714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AAC60F5-3282-41F6-A9CA-2C970B7D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832772" y="16938172"/>
          <a:ext cx="11152381" cy="77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32657</xdr:colOff>
      <xdr:row>80</xdr:row>
      <xdr:rowOff>76200</xdr:rowOff>
    </xdr:from>
    <xdr:to>
      <xdr:col>29</xdr:col>
      <xdr:colOff>40790</xdr:colOff>
      <xdr:row>105</xdr:row>
      <xdr:rowOff>59675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2961B1E1-5D95-4E77-AE6F-F13C0FC8E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08628" y="25309286"/>
          <a:ext cx="11133333" cy="81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107</xdr:row>
      <xdr:rowOff>119743</xdr:rowOff>
    </xdr:from>
    <xdr:to>
      <xdr:col>29</xdr:col>
      <xdr:colOff>59562</xdr:colOff>
      <xdr:row>148</xdr:row>
      <xdr:rowOff>133743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59257D4-FED4-4DCC-BEEB-50647F003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575971" y="34562143"/>
          <a:ext cx="11180952" cy="7742857"/>
        </a:xfrm>
        <a:prstGeom prst="rect">
          <a:avLst/>
        </a:prstGeom>
      </xdr:spPr>
    </xdr:pic>
    <xdr:clientData/>
  </xdr:twoCellAnchor>
  <xdr:twoCellAnchor editAs="oneCell">
    <xdr:from>
      <xdr:col>15</xdr:col>
      <xdr:colOff>43542</xdr:colOff>
      <xdr:row>150</xdr:row>
      <xdr:rowOff>43543</xdr:rowOff>
    </xdr:from>
    <xdr:to>
      <xdr:col>29</xdr:col>
      <xdr:colOff>325959</xdr:colOff>
      <xdr:row>192</xdr:row>
      <xdr:rowOff>15906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5C79C790-47ED-439A-8585-5612DD8E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619513" y="43194514"/>
          <a:ext cx="11419047" cy="77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43543</xdr:colOff>
      <xdr:row>3</xdr:row>
      <xdr:rowOff>54429</xdr:rowOff>
    </xdr:from>
    <xdr:to>
      <xdr:col>27</xdr:col>
      <xdr:colOff>4057</xdr:colOff>
      <xdr:row>26</xdr:row>
      <xdr:rowOff>256210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446D83F7-D1E9-4EA6-9C03-DB9AFB03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85029" y="1317172"/>
          <a:ext cx="11085714" cy="7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783771</xdr:colOff>
      <xdr:row>30</xdr:row>
      <xdr:rowOff>54429</xdr:rowOff>
    </xdr:from>
    <xdr:to>
      <xdr:col>27</xdr:col>
      <xdr:colOff>149628</xdr:colOff>
      <xdr:row>56</xdr:row>
      <xdr:rowOff>190848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A8338EA-2C9F-453B-8217-4F9F1F5C2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30600" y="10025743"/>
          <a:ext cx="11285714" cy="8104762"/>
        </a:xfrm>
        <a:prstGeom prst="rect">
          <a:avLst/>
        </a:prstGeom>
      </xdr:spPr>
    </xdr:pic>
    <xdr:clientData/>
  </xdr:twoCellAnchor>
  <xdr:twoCellAnchor editAs="oneCell">
    <xdr:from>
      <xdr:col>13</xdr:col>
      <xdr:colOff>21771</xdr:colOff>
      <xdr:row>60</xdr:row>
      <xdr:rowOff>32657</xdr:rowOff>
    </xdr:from>
    <xdr:to>
      <xdr:col>26</xdr:col>
      <xdr:colOff>672180</xdr:colOff>
      <xdr:row>86</xdr:row>
      <xdr:rowOff>98371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3D2421AE-EEE2-4DC1-8228-8DB87138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263257" y="18756086"/>
          <a:ext cx="10980952" cy="76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21771</xdr:colOff>
      <xdr:row>89</xdr:row>
      <xdr:rowOff>97971</xdr:rowOff>
    </xdr:from>
    <xdr:to>
      <xdr:col>26</xdr:col>
      <xdr:colOff>738847</xdr:colOff>
      <xdr:row>118</xdr:row>
      <xdr:rowOff>80676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15265E2D-D07D-46AF-989D-81C44D8E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263257" y="27421114"/>
          <a:ext cx="11047619" cy="773333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ise" id="{23AEB5A2-3273-4798-BB5D-10FA89CE3D55}" userId="Elise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19-06-27T06:01:45.90" personId="{23AEB5A2-3273-4798-BB5D-10FA89CE3D55}" id="{A8A33390-2157-47E8-A508-529D36D20BA7}">
    <text>Le protocole a été modifié en cours d'expérimentation. De base, l'objectif était de réaliser 2 lots : avec ou sans préfanage, toutes choses égales par aillleurs. En pratique, la récolte de Magali s'est étalée sur 2 semaines. Il y a donc 2 facteurs qui ont évolué en parallèle : le stade de récolte et la DUREE de préfanage. Le premier lot a été récolté la première semaine et préfané entre 1 semaine et 10 jours. Le 2ème lot  a été récolté la deuxième semaine et préfané entre 0 et 4 jours</text>
  </threadedComment>
  <threadedComment ref="A6" dT="2019-07-16T14:19:54.55" personId="{23AEB5A2-3273-4798-BB5D-10FA89CE3D55}" id="{3D1E8370-BB7A-4C84-9A67-8B8B59460652}">
    <text>Le formulaire du guide d'enregistrement est fourni en annexe</text>
  </threadedComment>
  <threadedComment ref="G24" dT="2019-06-27T06:26:23.40" personId="{23AEB5A2-3273-4798-BB5D-10FA89CE3D55}" id="{C5253B9F-7F1B-42A2-98B4-AEDD1E909743}">
    <text>(ouvre et referme pour remplir petits flacons mais flacons pleins)</text>
  </threadedComment>
  <threadedComment ref="G40" dT="2019-06-27T06:04:22.53" personId="{23AEB5A2-3273-4798-BB5D-10FA89CE3D55}" id="{C5CF6F87-C5CE-40E8-9283-DC7E2972E0D4}">
    <text>Ces adventices ne produisent pas d'HE selon Yann</text>
  </threadedComment>
  <threadedComment ref="G59" dT="2019-06-27T06:34:45.95" personId="{23AEB5A2-3273-4798-BB5D-10FA89CE3D55}" id="{BCECB450-DAB4-4A5C-95B7-806E1124D296}">
    <text>désherbage en septembre : après les 1ères pluies pour moins de stress pour la plante</text>
  </threadedComment>
  <threadedComment ref="B66" dT="2019-06-27T06:36:18.23" personId="{23AEB5A2-3273-4798-BB5D-10FA89CE3D55}" id="{92BB0366-9A3A-4FB9-8503-8F3BD1590FA8}">
    <text>Pourcentage Approximatif</text>
  </threadedComment>
  <threadedComment ref="B77" dT="2019-07-16T15:23:30.10" personId="{23AEB5A2-3273-4798-BB5D-10FA89CE3D55}" id="{EC394F76-F3ED-43B3-AC80-2FA65719E319}">
    <text>Durée inférieure à 5h sont considérées comme PAS de préfanage</text>
  </threadedComment>
  <threadedComment ref="F77" dT="2019-06-27T06:43:16.67" personId="{23AEB5A2-3273-4798-BB5D-10FA89CE3D55}" id="{8848BA9F-ABF7-4FE4-A5AE-248DE2EEC778}">
    <text>Préfanage et stade de récolte hétérogène dans le lot</text>
  </threadedComment>
  <threadedComment ref="G88" dT="2019-06-27T06:47:48.02" personId="{23AEB5A2-3273-4798-BB5D-10FA89CE3D55}" id="{1E809F74-E6E7-487C-ADC9-9B1FD6DAA02E}">
    <text>comportement étrange de la chaudière, petite vitesse et stabilisait à 0,3</text>
  </threadedComment>
  <threadedComment ref="B93" dT="2019-07-31T14:06:13.82" personId="{23AEB5A2-3273-4798-BB5D-10FA89CE3D55}" id="{5B3A8B14-1137-45E2-925E-DA8ABFF7E99E}">
    <text>ne pas supprimer, cellule utilisée dans calculs</text>
  </threadedComment>
  <threadedComment ref="B94" dT="2019-07-31T14:06:37.22" personId="{23AEB5A2-3273-4798-BB5D-10FA89CE3D55}" id="{C2B4932F-8680-42FC-842D-2E876B8770C7}">
    <text>Densité moyenne estimée à 0.9</text>
  </threadedComment>
  <threadedComment ref="B128" dT="2019-07-31T14:42:42.47" personId="{23AEB5A2-3273-4798-BB5D-10FA89CE3D55}" id="{7A6D4975-10EA-4872-9371-6EC7672DB463}">
    <text>Ces interprétations sont reprises plus en détail dans le livret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3" dT="2019-07-01T13:55:23.45" personId="{23AEB5A2-3273-4798-BB5D-10FA89CE3D55}" id="{A72DDBBB-CF95-4A0C-B858-33F0F6D22559}">
    <text>Matin = heures fraiches</text>
  </threadedComment>
  <threadedComment ref="H3" dT="2019-07-01T13:55:39.71" personId="{23AEB5A2-3273-4798-BB5D-10FA89CE3D55}" id="{2A25C140-F3B6-4834-BE71-D55FD18A0762}">
    <text>APRES-MIDI = heures chaudes</text>
  </threadedComment>
  <threadedComment ref="A5" dT="2019-07-16T14:19:54.55" personId="{23AEB5A2-3273-4798-BB5D-10FA89CE3D55}" id="{5FABA84C-6A21-4C8E-A888-1FE30C2F5B6F}">
    <text>Le formulaire du guide d'enregistrement est fourni en annexe</text>
  </threadedComment>
  <threadedComment ref="E35" dT="2019-07-03T08:05:13.28" personId="{23AEB5A2-3273-4798-BB5D-10FA89CE3D55}" id="{EDD13133-F26B-4F35-A94D-64B3769D4108}">
    <text>Calculé à la louche : 20 rang de 80m par 1.5 m pour faire 2 cuves de 1500</text>
  </threadedComment>
  <threadedComment ref="G39" dT="2019-07-01T13:47:52.87" personId="{23AEB5A2-3273-4798-BB5D-10FA89CE3D55}" id="{B2CD4896-E342-493F-B900-2F0853723704}">
    <text>Sans HE</text>
  </threadedComment>
  <threadedComment ref="B65" dT="2019-06-27T06:36:18.23" personId="{23AEB5A2-3273-4798-BB5D-10FA89CE3D55}" id="{7DB6582E-B0B9-49CE-BF06-0702D284E03C}">
    <text>Pourcentage Approximatif</text>
  </threadedComment>
  <threadedComment ref="B76" dT="2019-07-16T15:23:30.10" personId="{23AEB5A2-3273-4798-BB5D-10FA89CE3D55}" id="{D18E6FA8-94A7-4471-A39F-5790A708E5F1}">
    <text>Durée inférieure à 5h sont considérées comme PAS de préfanage</text>
  </threadedComment>
  <threadedComment ref="E85" dT="2019-07-04T09:38:47.84" personId="{23AEB5A2-3273-4798-BB5D-10FA89CE3D55}" id="{FEEA1305-CB6A-43CF-9442-1925BFBAF2EF}">
    <text>Débit diminué au bout de 30 min car l'hydrolat en sortie était monté à 50°C</text>
  </threadedComment>
  <threadedComment ref="B122" dT="2019-07-31T14:42:42.47" personId="{23AEB5A2-3273-4798-BB5D-10FA89CE3D55}" id="{8827435D-E322-4A32-A48A-1292BB4EF3F5}">
    <text>Ces interprétations sont reprises plus en détail dans le livret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I2" dT="2019-07-11T13:14:21.55" personId="{23AEB5A2-3273-4798-BB5D-10FA89CE3D55}" id="{15CF43CE-1D8C-48F3-9DBE-F0813F820649}">
    <text>Comparaison entre distillation en caisson et en cuve pour  la lavande clonale préfannée</text>
  </threadedComment>
  <threadedComment ref="A6" dT="2019-07-16T14:19:54.55" personId="{23AEB5A2-3273-4798-BB5D-10FA89CE3D55}" id="{0728B686-18A9-4B3B-B7E4-E39EB88A07F1}">
    <text>Le formulaire du guide d'enregistrement est fourni en annexe</text>
  </threadedComment>
  <threadedComment ref="E48" dT="2019-07-11T13:26:27.87" personId="{23AEB5A2-3273-4798-BB5D-10FA89CE3D55}" id="{BDF414F1-6FC6-48C6-A588-870B6C824D11}">
    <text>(ouverture du rang à la machine et plantation mannuelle)</text>
  </threadedComment>
  <threadedComment ref="E60" dT="2019-07-11T13:29:28.44" personId="{23AEB5A2-3273-4798-BB5D-10FA89CE3D55}" id="{33020CAE-A9E7-4A81-B548-0D95A8A82246}">
    <text>Enherbement préserve du déperissement selon eux</text>
  </threadedComment>
  <threadedComment ref="B66" dT="2019-06-27T06:36:18.23" personId="{23AEB5A2-3273-4798-BB5D-10FA89CE3D55}" id="{C99B1700-D606-40F4-A37C-D179057FDE65}">
    <text>Pourcentage Approximatif</text>
  </threadedComment>
  <threadedComment ref="E67" dT="2019-07-11T13:36:47.75" personId="{23AEB5A2-3273-4798-BB5D-10FA89CE3D55}" id="{0EFF9708-195D-48D0-8B74-970CD08C8E53}">
    <text>l'otimum étant selon lui 50%de graines, 50% de fleurs</text>
  </threadedComment>
  <threadedComment ref="B77" dT="2019-07-16T15:23:30.10" personId="{23AEB5A2-3273-4798-BB5D-10FA89CE3D55}" id="{A7EDD9FA-4A2F-4C1E-ABF6-5B30B405DF11}">
    <text>Durée inférieure à 5h sont considérées comme PAS de préfanage</text>
  </threadedComment>
  <threadedComment ref="B126" dT="2019-07-31T14:42:42.47" personId="{23AEB5A2-3273-4798-BB5D-10FA89CE3D55}" id="{96938D82-F76E-491C-A9F4-8E6DB9C0EA0D}">
    <text>Ces interprétations sont reprises plus en détail dans le livret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U4" dT="2019-07-11T13:14:21.55" personId="{23AEB5A2-3273-4798-BB5D-10FA89CE3D55}" id="{C73D951E-25E5-4739-A7DF-4DD16CC05F75}">
    <text>Comparaison entre distillation en caisson et en cuve pour  la lavande clonale préfannée</text>
  </threadedComment>
  <threadedComment ref="E5" dT="2019-06-27T06:01:45.90" personId="{23AEB5A2-3273-4798-BB5D-10FA89CE3D55}" id="{B91C9536-2551-4CDA-8217-86BBEB89E390}">
    <text>Le protocole a été modifié en cours d'expérimentation. De base, l'objectif était de réaliser 2 lots : avec ou sans préfanage, toutes choses égales par aillleurs. En pratique, la récolte de Magali s'est étalée sur 2 semaines. Il y a donc 2 facteurs qui ont évolué en parallèle : le stade de récolte et la DUREE de préfanage. Le premier lot a été récolté la première semaine et préfané entre 1 semaine et 10 jours. Le 2ème lot  a été récolté la deuxième semaine et préfané entre 0 et 4 jours</text>
  </threadedComment>
  <threadedComment ref="L5" dT="2019-07-01T13:55:23.45" personId="{23AEB5A2-3273-4798-BB5D-10FA89CE3D55}" id="{66B0E3E9-EAD3-4418-9180-33F9D4BADB0A}">
    <text>Matin = heures fraiches</text>
  </threadedComment>
  <threadedComment ref="M5" dT="2019-07-01T13:55:39.71" personId="{23AEB5A2-3273-4798-BB5D-10FA89CE3D55}" id="{A67B2BF9-636F-45BD-A2AC-ED8641EF83A7}">
    <text>APRES-MIDI = heures chaudes</text>
  </threadedComment>
  <threadedComment ref="A8" dT="2019-07-16T14:19:54.55" personId="{23AEB5A2-3273-4798-BB5D-10FA89CE3D55}" id="{2BCAD7D9-ABE5-42C0-A25F-09FC3948B698}">
    <text>Le formulaire du guide d'enregistrement est fourni en annexe</text>
  </threadedComment>
  <threadedComment ref="G26" dT="2019-06-27T06:26:23.40" personId="{23AEB5A2-3273-4798-BB5D-10FA89CE3D55}" id="{F587C49C-51D0-4137-9A8A-E6A1B515D719}">
    <text>(ouvre et referme pour remplir petits flacons mais flacons pleins)</text>
  </threadedComment>
  <threadedComment ref="J38" dT="2019-07-03T08:05:13.28" personId="{23AEB5A2-3273-4798-BB5D-10FA89CE3D55}" id="{F9FBC14F-A4B9-422D-804B-93F428EB0157}">
    <text>Calculé à la louche : 20 rang de 80m par 1.5 m pour faire 2 cuves de 1500</text>
  </threadedComment>
  <threadedComment ref="G42" dT="2019-06-27T06:04:22.53" personId="{23AEB5A2-3273-4798-BB5D-10FA89CE3D55}" id="{9BB2A6CB-2955-4898-AD90-450417E0CBA0}">
    <text>Ces adventices ne produisent pas d'HE selon Yann</text>
  </threadedComment>
  <threadedComment ref="L42" dT="2019-07-01T13:47:52.87" personId="{23AEB5A2-3273-4798-BB5D-10FA89CE3D55}" id="{7131D847-5BE3-4150-B974-2C3A9D623D5F}">
    <text>Sans HE</text>
  </threadedComment>
  <threadedComment ref="Q50" dT="2019-07-11T13:26:27.87" personId="{23AEB5A2-3273-4798-BB5D-10FA89CE3D55}" id="{5909CBE0-3DB3-46D2-A604-964ACCD73AD7}">
    <text>(ouverture du rang à la machine et plantation mannuelle)</text>
  </threadedComment>
  <threadedComment ref="G61" dT="2019-06-27T06:34:45.95" personId="{23AEB5A2-3273-4798-BB5D-10FA89CE3D55}" id="{7308363C-442D-4382-BD7A-BD0599DBECD2}">
    <text>désherbage en septembre : après les 1ères pluies pour moins de stress pour la plante</text>
  </threadedComment>
  <threadedComment ref="Q62" dT="2019-07-11T13:29:28.44" personId="{23AEB5A2-3273-4798-BB5D-10FA89CE3D55}" id="{C0B0F3B2-AFFB-47F4-9597-86C9042F2A59}">
    <text>Enherbement préserve du déperissement selon eux</text>
  </threadedComment>
  <threadedComment ref="B68" dT="2019-06-27T06:36:18.23" personId="{23AEB5A2-3273-4798-BB5D-10FA89CE3D55}" id="{46E78137-34F1-49BB-9575-79AED13409C1}">
    <text>Pourcentage Approximatif</text>
  </threadedComment>
  <threadedComment ref="Q69" dT="2019-07-11T13:36:47.75" personId="{23AEB5A2-3273-4798-BB5D-10FA89CE3D55}" id="{02A8EDD6-7A7B-4CA4-B091-0A22E968E7B1}">
    <text>l'otimum étant selon lui 50%de graines, 50% de fleurs</text>
  </threadedComment>
  <threadedComment ref="B79" dT="2019-07-16T15:23:30.10" personId="{23AEB5A2-3273-4798-BB5D-10FA89CE3D55}" id="{F08D25AE-3C59-4684-8EE0-E4FACA228E65}">
    <text>Durée inférieure à 5h sont considérées comme PAS de préfanage</text>
  </threadedComment>
  <threadedComment ref="F79" dT="2019-06-27T06:43:16.67" personId="{23AEB5A2-3273-4798-BB5D-10FA89CE3D55}" id="{7846C39A-CF75-4EEA-AFB3-B3457F649E6E}">
    <text>Préfanage et stade de récolte hétérogène dans le lot</text>
  </threadedComment>
  <threadedComment ref="J88" dT="2019-07-04T09:38:47.84" personId="{23AEB5A2-3273-4798-BB5D-10FA89CE3D55}" id="{4E9237B9-0EB4-4D76-BEE9-7797426FA26A}">
    <text>Débit diminué au bout de 30 min car l'hydrolat en sortie était monté à 50°C</text>
  </threadedComment>
  <threadedComment ref="G90" dT="2019-06-27T06:47:48.02" personId="{23AEB5A2-3273-4798-BB5D-10FA89CE3D55}" id="{BC5ECE9B-F858-4BD0-AFC6-7BF4EFA7B012}">
    <text>comportement étrange de la chaudière, petite vitesse et stabilisait à 0,3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5"/>
  <sheetViews>
    <sheetView workbookViewId="0">
      <selection activeCell="E17" sqref="E17"/>
    </sheetView>
  </sheetViews>
  <sheetFormatPr baseColWidth="10" defaultRowHeight="15"/>
  <cols>
    <col min="2" max="2" width="15.28515625" customWidth="1"/>
  </cols>
  <sheetData>
    <row r="2" spans="1:2">
      <c r="A2" s="133" t="s">
        <v>422</v>
      </c>
      <c r="B2" s="133"/>
    </row>
    <row r="4" spans="1:2">
      <c r="A4" s="79" t="s">
        <v>271</v>
      </c>
      <c r="B4" s="79" t="s">
        <v>374</v>
      </c>
    </row>
    <row r="5" spans="1:2">
      <c r="A5" s="79" t="s">
        <v>83</v>
      </c>
      <c r="B5" s="79" t="s">
        <v>375</v>
      </c>
    </row>
  </sheetData>
  <mergeCells count="1">
    <mergeCell ref="A2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28"/>
  <sheetViews>
    <sheetView topLeftCell="A103" zoomScale="70" zoomScaleNormal="70" workbookViewId="0">
      <selection activeCell="G133" sqref="G133"/>
    </sheetView>
  </sheetViews>
  <sheetFormatPr baseColWidth="10" defaultRowHeight="15"/>
  <cols>
    <col min="1" max="1" width="36.5703125" customWidth="1"/>
    <col min="2" max="2" width="47.85546875" bestFit="1" customWidth="1"/>
    <col min="3" max="3" width="22.140625" bestFit="1" customWidth="1"/>
    <col min="4" max="4" width="16.85546875" customWidth="1"/>
    <col min="5" max="5" width="16.140625" customWidth="1"/>
    <col min="6" max="6" width="15.42578125" customWidth="1"/>
    <col min="7" max="7" width="17.42578125" customWidth="1"/>
    <col min="8" max="8" width="17.5703125" bestFit="1" customWidth="1"/>
  </cols>
  <sheetData>
    <row r="1" spans="1:16" ht="45" customHeight="1">
      <c r="A1" s="11" t="s">
        <v>9</v>
      </c>
      <c r="B1" s="21"/>
      <c r="C1" s="10"/>
      <c r="D1" s="63" t="s">
        <v>27</v>
      </c>
      <c r="E1" s="134" t="s">
        <v>1</v>
      </c>
      <c r="F1" s="134"/>
      <c r="G1" s="134"/>
      <c r="H1" s="134"/>
      <c r="M1" s="168" t="s">
        <v>411</v>
      </c>
      <c r="N1" s="168"/>
      <c r="O1" s="168"/>
      <c r="P1" s="168"/>
    </row>
    <row r="2" spans="1:16" ht="15.75">
      <c r="A2" s="11"/>
      <c r="B2" s="21"/>
      <c r="C2" s="10"/>
      <c r="D2" s="63" t="s">
        <v>25</v>
      </c>
      <c r="E2" s="135" t="s">
        <v>315</v>
      </c>
      <c r="F2" s="135"/>
      <c r="G2" s="136" t="s">
        <v>316</v>
      </c>
      <c r="H2" s="137"/>
    </row>
    <row r="3" spans="1:16" ht="30">
      <c r="A3" s="11"/>
      <c r="B3" s="21"/>
      <c r="C3" s="10"/>
      <c r="D3" s="63" t="s">
        <v>26</v>
      </c>
      <c r="E3" s="13" t="s">
        <v>136</v>
      </c>
      <c r="F3" s="75" t="s">
        <v>317</v>
      </c>
      <c r="G3" s="75" t="s">
        <v>4</v>
      </c>
      <c r="H3" s="75" t="s">
        <v>5</v>
      </c>
      <c r="O3" s="89" t="s">
        <v>412</v>
      </c>
    </row>
    <row r="4" spans="1:16" ht="15.75">
      <c r="A4" s="11"/>
      <c r="B4" s="21"/>
      <c r="C4" s="10"/>
      <c r="D4" s="136"/>
      <c r="E4" s="138"/>
      <c r="F4" s="138"/>
      <c r="G4" s="138"/>
      <c r="H4" s="137"/>
    </row>
    <row r="5" spans="1:16" ht="30">
      <c r="A5" s="11"/>
      <c r="B5" s="21"/>
      <c r="C5" s="10"/>
      <c r="D5" s="63" t="s">
        <v>8</v>
      </c>
      <c r="E5" s="75">
        <v>1</v>
      </c>
      <c r="F5" s="75">
        <v>2</v>
      </c>
      <c r="G5" s="75">
        <v>3</v>
      </c>
      <c r="H5" s="75">
        <v>4</v>
      </c>
    </row>
    <row r="6" spans="1:16" ht="18.75">
      <c r="A6" s="139" t="s">
        <v>267</v>
      </c>
      <c r="B6" s="140" t="s">
        <v>10</v>
      </c>
      <c r="C6" s="141"/>
      <c r="D6" s="22"/>
      <c r="E6" s="142"/>
      <c r="F6" s="143"/>
      <c r="G6" s="143"/>
      <c r="H6" s="144"/>
    </row>
    <row r="7" spans="1:16" ht="15.75">
      <c r="A7" s="139"/>
      <c r="B7" s="18" t="s">
        <v>11</v>
      </c>
      <c r="C7" s="16"/>
      <c r="D7" s="42"/>
      <c r="E7" s="145" t="s">
        <v>69</v>
      </c>
      <c r="F7" s="146"/>
      <c r="G7" s="146" t="s">
        <v>269</v>
      </c>
      <c r="H7" s="146"/>
    </row>
    <row r="8" spans="1:16" ht="29.45" customHeight="1">
      <c r="A8" s="139"/>
      <c r="B8" s="18" t="s">
        <v>12</v>
      </c>
      <c r="C8" s="16"/>
      <c r="D8" s="42"/>
      <c r="E8" s="145" t="s">
        <v>142</v>
      </c>
      <c r="F8" s="146"/>
      <c r="G8" s="146" t="s">
        <v>198</v>
      </c>
      <c r="H8" s="146"/>
    </row>
    <row r="9" spans="1:16" ht="15.75">
      <c r="A9" s="139"/>
      <c r="B9" s="18" t="s">
        <v>118</v>
      </c>
      <c r="C9" s="16"/>
      <c r="D9" s="42"/>
      <c r="E9" s="145">
        <v>30</v>
      </c>
      <c r="F9" s="146"/>
      <c r="G9" s="146">
        <v>45</v>
      </c>
      <c r="H9" s="146"/>
    </row>
    <row r="10" spans="1:16" ht="15.75">
      <c r="A10" s="139"/>
      <c r="B10" s="18" t="s">
        <v>117</v>
      </c>
      <c r="C10" s="16"/>
      <c r="D10" s="42"/>
      <c r="E10" s="145">
        <v>6.5</v>
      </c>
      <c r="F10" s="146"/>
      <c r="G10" s="146">
        <v>34</v>
      </c>
      <c r="H10" s="146"/>
    </row>
    <row r="11" spans="1:16" ht="15.75">
      <c r="A11" s="139"/>
      <c r="B11" s="18" t="s">
        <v>13</v>
      </c>
      <c r="C11" s="16"/>
      <c r="D11" s="42"/>
      <c r="E11" s="147" t="s">
        <v>70</v>
      </c>
      <c r="F11" s="148"/>
      <c r="G11" s="146" t="s">
        <v>70</v>
      </c>
      <c r="H11" s="146"/>
    </row>
    <row r="12" spans="1:16" ht="15.75">
      <c r="A12" s="139"/>
      <c r="B12" s="18" t="s">
        <v>119</v>
      </c>
      <c r="C12" s="16"/>
      <c r="D12" s="42"/>
      <c r="E12" s="147">
        <v>1</v>
      </c>
      <c r="F12" s="148"/>
      <c r="G12" s="146">
        <v>22</v>
      </c>
      <c r="H12" s="146"/>
    </row>
    <row r="13" spans="1:16" ht="104.45" customHeight="1">
      <c r="A13" s="139"/>
      <c r="B13" s="18" t="s">
        <v>311</v>
      </c>
      <c r="C13" s="16"/>
      <c r="D13" s="42"/>
      <c r="E13" s="147" t="s">
        <v>312</v>
      </c>
      <c r="F13" s="148"/>
      <c r="G13" s="146" t="s">
        <v>339</v>
      </c>
      <c r="H13" s="146"/>
    </row>
    <row r="14" spans="1:16" ht="15.75">
      <c r="A14" s="139"/>
      <c r="B14" s="18" t="s">
        <v>14</v>
      </c>
      <c r="C14" s="16"/>
      <c r="D14" s="42"/>
      <c r="E14" s="147" t="s">
        <v>99</v>
      </c>
      <c r="F14" s="148"/>
      <c r="G14" s="146" t="s">
        <v>99</v>
      </c>
      <c r="H14" s="146"/>
    </row>
    <row r="15" spans="1:16" ht="28.15" customHeight="1">
      <c r="A15" s="139"/>
      <c r="B15" s="18" t="s">
        <v>71</v>
      </c>
      <c r="C15" s="16"/>
      <c r="D15" s="42"/>
      <c r="E15" s="147" t="s">
        <v>314</v>
      </c>
      <c r="F15" s="148"/>
      <c r="G15" s="146" t="s">
        <v>143</v>
      </c>
      <c r="H15" s="146"/>
    </row>
    <row r="16" spans="1:16" ht="45.6" customHeight="1">
      <c r="A16" s="139"/>
      <c r="B16" s="18" t="s">
        <v>15</v>
      </c>
      <c r="C16" s="16"/>
      <c r="D16" s="42"/>
      <c r="E16" s="147" t="s">
        <v>144</v>
      </c>
      <c r="F16" s="148"/>
      <c r="G16" s="146" t="s">
        <v>145</v>
      </c>
      <c r="H16" s="146"/>
    </row>
    <row r="17" spans="1:15" ht="15.75">
      <c r="A17" s="139"/>
      <c r="B17" s="18" t="s">
        <v>181</v>
      </c>
      <c r="C17" s="16"/>
      <c r="D17" s="42"/>
      <c r="E17" s="145">
        <v>600</v>
      </c>
      <c r="F17" s="146"/>
      <c r="G17" s="146" t="s">
        <v>182</v>
      </c>
      <c r="H17" s="146"/>
    </row>
    <row r="18" spans="1:15" ht="48.6" customHeight="1">
      <c r="A18" s="139"/>
      <c r="B18" s="18" t="s">
        <v>16</v>
      </c>
      <c r="C18" s="16"/>
      <c r="D18" s="42"/>
      <c r="E18" s="145" t="s">
        <v>421</v>
      </c>
      <c r="F18" s="146"/>
      <c r="G18" s="146" t="s">
        <v>323</v>
      </c>
      <c r="H18" s="146"/>
    </row>
    <row r="19" spans="1:15" ht="15.75">
      <c r="A19" s="139"/>
      <c r="B19" s="18" t="s">
        <v>17</v>
      </c>
      <c r="C19" s="16"/>
      <c r="D19" s="42"/>
      <c r="E19" s="147" t="s">
        <v>72</v>
      </c>
      <c r="F19" s="148"/>
      <c r="G19" s="146" t="s">
        <v>322</v>
      </c>
      <c r="H19" s="146"/>
    </row>
    <row r="20" spans="1:15" ht="66.599999999999994" customHeight="1">
      <c r="A20" s="139"/>
      <c r="B20" s="18" t="s">
        <v>18</v>
      </c>
      <c r="C20" s="16"/>
      <c r="D20" s="42"/>
      <c r="E20" s="147" t="s">
        <v>73</v>
      </c>
      <c r="F20" s="148"/>
      <c r="G20" s="146" t="s">
        <v>95</v>
      </c>
      <c r="H20" s="146"/>
    </row>
    <row r="21" spans="1:15">
      <c r="A21" s="139"/>
      <c r="B21" s="152" t="s">
        <v>146</v>
      </c>
      <c r="C21" s="14" t="s">
        <v>353</v>
      </c>
      <c r="D21" s="42"/>
      <c r="E21" s="147" t="s">
        <v>74</v>
      </c>
      <c r="F21" s="148"/>
      <c r="G21" s="146" t="s">
        <v>96</v>
      </c>
      <c r="H21" s="146"/>
    </row>
    <row r="22" spans="1:15">
      <c r="A22" s="139"/>
      <c r="B22" s="153"/>
      <c r="C22" s="14" t="s">
        <v>19</v>
      </c>
      <c r="D22" s="42"/>
      <c r="E22" s="147" t="s">
        <v>75</v>
      </c>
      <c r="F22" s="148"/>
      <c r="G22" s="146" t="s">
        <v>75</v>
      </c>
      <c r="H22" s="146"/>
    </row>
    <row r="23" spans="1:15">
      <c r="A23" s="139"/>
      <c r="B23" s="153"/>
      <c r="C23" s="14" t="s">
        <v>324</v>
      </c>
      <c r="D23" s="42"/>
      <c r="E23" s="147" t="s">
        <v>75</v>
      </c>
      <c r="F23" s="148"/>
      <c r="G23" s="146" t="s">
        <v>78</v>
      </c>
      <c r="H23" s="146"/>
    </row>
    <row r="24" spans="1:15" ht="30">
      <c r="A24" s="139"/>
      <c r="B24" s="153"/>
      <c r="C24" s="14" t="s">
        <v>137</v>
      </c>
      <c r="D24" s="42"/>
      <c r="E24" s="147" t="s">
        <v>75</v>
      </c>
      <c r="F24" s="148"/>
      <c r="G24" s="146" t="s">
        <v>147</v>
      </c>
      <c r="H24" s="146"/>
    </row>
    <row r="25" spans="1:15">
      <c r="A25" s="139"/>
      <c r="B25" s="153"/>
      <c r="C25" s="14" t="s">
        <v>20</v>
      </c>
      <c r="D25" s="42"/>
      <c r="E25" s="147" t="s">
        <v>78</v>
      </c>
      <c r="F25" s="148"/>
      <c r="G25" s="146" t="s">
        <v>97</v>
      </c>
      <c r="H25" s="146"/>
    </row>
    <row r="26" spans="1:15">
      <c r="A26" s="139"/>
      <c r="B26" s="153"/>
      <c r="C26" s="14" t="s">
        <v>21</v>
      </c>
      <c r="D26" s="42"/>
      <c r="E26" s="147" t="s">
        <v>148</v>
      </c>
      <c r="F26" s="148"/>
      <c r="G26" s="146" t="s">
        <v>149</v>
      </c>
      <c r="H26" s="146"/>
    </row>
    <row r="27" spans="1:15">
      <c r="A27" s="139"/>
      <c r="B27" s="154"/>
      <c r="C27" s="14" t="s">
        <v>22</v>
      </c>
      <c r="D27" s="42"/>
      <c r="E27" s="149" t="s">
        <v>150</v>
      </c>
      <c r="F27" s="150"/>
      <c r="G27" s="151" t="s">
        <v>98</v>
      </c>
      <c r="H27" s="151"/>
    </row>
    <row r="28" spans="1:15" ht="15.75">
      <c r="A28" s="139"/>
      <c r="B28" s="21"/>
      <c r="C28" s="10"/>
      <c r="D28" s="43"/>
      <c r="E28" s="138"/>
      <c r="F28" s="138"/>
      <c r="G28" s="138"/>
      <c r="H28" s="138"/>
    </row>
    <row r="29" spans="1:15" ht="18.75">
      <c r="A29" s="139"/>
      <c r="B29" s="140" t="s">
        <v>23</v>
      </c>
      <c r="C29" s="141"/>
      <c r="D29" s="143"/>
      <c r="E29" s="157"/>
      <c r="F29" s="157"/>
      <c r="G29" s="157"/>
      <c r="H29" s="158"/>
      <c r="O29" s="89" t="s">
        <v>413</v>
      </c>
    </row>
    <row r="30" spans="1:15" ht="66.599999999999994" customHeight="1">
      <c r="A30" s="139"/>
      <c r="B30" s="18" t="s">
        <v>24</v>
      </c>
      <c r="C30" s="16"/>
      <c r="D30" s="41"/>
      <c r="E30" s="145"/>
      <c r="F30" s="146"/>
      <c r="G30" s="146" t="s">
        <v>326</v>
      </c>
      <c r="H30" s="146"/>
    </row>
    <row r="31" spans="1:15" ht="82.9" customHeight="1">
      <c r="A31" s="139"/>
      <c r="B31" s="18" t="s">
        <v>327</v>
      </c>
      <c r="C31" s="16"/>
      <c r="D31" s="41"/>
      <c r="E31" s="145" t="s">
        <v>328</v>
      </c>
      <c r="F31" s="146"/>
      <c r="G31" s="146" t="s">
        <v>329</v>
      </c>
      <c r="H31" s="146"/>
    </row>
    <row r="32" spans="1:15" ht="105.6" customHeight="1">
      <c r="A32" s="139"/>
      <c r="B32" s="18" t="s">
        <v>76</v>
      </c>
      <c r="C32" s="16"/>
      <c r="D32" s="41"/>
      <c r="E32" s="155" t="s">
        <v>330</v>
      </c>
      <c r="F32" s="151"/>
      <c r="G32" s="151" t="s">
        <v>120</v>
      </c>
      <c r="H32" s="151"/>
    </row>
    <row r="33" spans="1:8" ht="15.75">
      <c r="A33" s="139"/>
      <c r="B33" s="21"/>
      <c r="C33" s="10"/>
      <c r="D33" s="25"/>
      <c r="E33" s="138"/>
      <c r="F33" s="138"/>
      <c r="G33" s="72"/>
      <c r="H33" s="72"/>
    </row>
    <row r="34" spans="1:8" ht="18.75">
      <c r="A34" s="139"/>
      <c r="B34" s="140" t="s">
        <v>331</v>
      </c>
      <c r="C34" s="141"/>
      <c r="D34" s="78"/>
      <c r="E34" s="156"/>
      <c r="F34" s="157"/>
      <c r="G34" s="157"/>
      <c r="H34" s="158"/>
    </row>
    <row r="35" spans="1:8" ht="32.450000000000003" customHeight="1">
      <c r="A35" s="139"/>
      <c r="B35" s="18" t="s">
        <v>28</v>
      </c>
      <c r="C35" s="10"/>
      <c r="D35" s="41"/>
      <c r="E35" s="69" t="s">
        <v>152</v>
      </c>
      <c r="F35" s="67" t="s">
        <v>153</v>
      </c>
      <c r="G35" s="146" t="s">
        <v>151</v>
      </c>
      <c r="H35" s="146"/>
    </row>
    <row r="36" spans="1:8" ht="15.75">
      <c r="A36" s="139"/>
      <c r="B36" s="18" t="s">
        <v>332</v>
      </c>
      <c r="C36" s="10"/>
      <c r="D36" s="41"/>
      <c r="E36" s="145">
        <v>2500</v>
      </c>
      <c r="F36" s="146"/>
      <c r="G36" s="146">
        <v>830</v>
      </c>
      <c r="H36" s="146"/>
    </row>
    <row r="37" spans="1:8" ht="15.75">
      <c r="A37" s="139"/>
      <c r="B37" s="18" t="s">
        <v>29</v>
      </c>
      <c r="C37" s="10"/>
      <c r="D37" s="41"/>
      <c r="E37" s="145" t="s">
        <v>154</v>
      </c>
      <c r="F37" s="146"/>
      <c r="G37" s="146" t="s">
        <v>100</v>
      </c>
      <c r="H37" s="146"/>
    </row>
    <row r="38" spans="1:8" ht="15.75">
      <c r="A38" s="139"/>
      <c r="B38" s="18" t="s">
        <v>378</v>
      </c>
      <c r="C38" s="10"/>
      <c r="D38" s="41"/>
      <c r="E38" s="145" t="s">
        <v>139</v>
      </c>
      <c r="F38" s="146"/>
      <c r="G38" s="146" t="s">
        <v>138</v>
      </c>
      <c r="H38" s="146"/>
    </row>
    <row r="39" spans="1:8" ht="39" customHeight="1">
      <c r="A39" s="139"/>
      <c r="B39" s="18" t="s">
        <v>121</v>
      </c>
      <c r="C39" s="10"/>
      <c r="D39" s="41"/>
      <c r="E39" s="145" t="s">
        <v>333</v>
      </c>
      <c r="F39" s="146"/>
      <c r="G39" s="146" t="s">
        <v>334</v>
      </c>
      <c r="H39" s="146"/>
    </row>
    <row r="40" spans="1:8" ht="36" customHeight="1">
      <c r="A40" s="139"/>
      <c r="B40" s="18" t="s">
        <v>30</v>
      </c>
      <c r="C40" s="10"/>
      <c r="D40" s="41"/>
      <c r="E40" s="147" t="s">
        <v>77</v>
      </c>
      <c r="F40" s="148"/>
      <c r="G40" s="146" t="s">
        <v>335</v>
      </c>
      <c r="H40" s="146"/>
    </row>
    <row r="41" spans="1:8" ht="15.75">
      <c r="A41" s="139"/>
      <c r="B41" s="18" t="s">
        <v>31</v>
      </c>
      <c r="C41" s="10"/>
      <c r="D41" s="41"/>
      <c r="E41" s="147" t="s">
        <v>116</v>
      </c>
      <c r="F41" s="148"/>
      <c r="G41" s="146" t="s">
        <v>101</v>
      </c>
      <c r="H41" s="146"/>
    </row>
    <row r="42" spans="1:8" ht="15.75">
      <c r="A42" s="139"/>
      <c r="B42" s="18" t="s">
        <v>32</v>
      </c>
      <c r="C42" s="10"/>
      <c r="D42" s="41"/>
      <c r="E42" s="147" t="s">
        <v>78</v>
      </c>
      <c r="F42" s="148"/>
      <c r="G42" s="146" t="s">
        <v>78</v>
      </c>
      <c r="H42" s="146"/>
    </row>
    <row r="43" spans="1:8" ht="15.75">
      <c r="A43" s="139"/>
      <c r="B43" s="18" t="s">
        <v>33</v>
      </c>
      <c r="C43" s="10"/>
      <c r="D43" s="41"/>
      <c r="E43" s="147" t="s">
        <v>155</v>
      </c>
      <c r="F43" s="148"/>
      <c r="G43" s="146" t="s">
        <v>289</v>
      </c>
      <c r="H43" s="146"/>
    </row>
    <row r="44" spans="1:8" ht="29.45" customHeight="1">
      <c r="A44" s="139"/>
      <c r="B44" s="18" t="s">
        <v>288</v>
      </c>
      <c r="C44" s="10"/>
      <c r="D44" s="41"/>
      <c r="E44" s="149" t="s">
        <v>78</v>
      </c>
      <c r="F44" s="150"/>
      <c r="G44" s="151" t="s">
        <v>290</v>
      </c>
      <c r="H44" s="151"/>
    </row>
    <row r="45" spans="1:8" ht="15.75">
      <c r="A45" s="139"/>
      <c r="B45" s="21"/>
      <c r="C45" s="10"/>
      <c r="D45" s="25"/>
      <c r="E45" s="138"/>
      <c r="F45" s="138"/>
      <c r="G45" s="138"/>
      <c r="H45" s="138"/>
    </row>
    <row r="46" spans="1:8" ht="18.75">
      <c r="A46" s="139"/>
      <c r="B46" s="140" t="s">
        <v>34</v>
      </c>
      <c r="C46" s="141"/>
      <c r="D46" s="78"/>
      <c r="E46" s="156"/>
      <c r="F46" s="157"/>
      <c r="G46" s="157"/>
      <c r="H46" s="158"/>
    </row>
    <row r="47" spans="1:8" ht="15.75">
      <c r="A47" s="139"/>
      <c r="B47" s="18" t="s">
        <v>39</v>
      </c>
      <c r="C47" s="16"/>
      <c r="D47" s="45"/>
      <c r="E47" s="147" t="s">
        <v>337</v>
      </c>
      <c r="F47" s="148"/>
      <c r="G47" s="147" t="s">
        <v>337</v>
      </c>
      <c r="H47" s="148"/>
    </row>
    <row r="48" spans="1:8" ht="15.75">
      <c r="A48" s="139"/>
      <c r="B48" s="18" t="s">
        <v>35</v>
      </c>
      <c r="C48" s="16"/>
      <c r="D48" s="41"/>
      <c r="E48" s="147" t="s">
        <v>79</v>
      </c>
      <c r="F48" s="148"/>
      <c r="G48" s="146" t="s">
        <v>79</v>
      </c>
      <c r="H48" s="146"/>
    </row>
    <row r="49" spans="1:15" ht="15.75">
      <c r="A49" s="139"/>
      <c r="B49" s="18" t="s">
        <v>36</v>
      </c>
      <c r="C49" s="16"/>
      <c r="D49" s="41"/>
      <c r="E49" s="147" t="s">
        <v>80</v>
      </c>
      <c r="F49" s="148"/>
      <c r="G49" s="146" t="s">
        <v>102</v>
      </c>
      <c r="H49" s="146"/>
    </row>
    <row r="50" spans="1:15" ht="15.75">
      <c r="A50" s="139"/>
      <c r="B50" s="18" t="s">
        <v>37</v>
      </c>
      <c r="C50" s="16"/>
      <c r="D50" s="41"/>
      <c r="E50" s="147" t="s">
        <v>361</v>
      </c>
      <c r="F50" s="148"/>
      <c r="G50" s="146" t="s">
        <v>360</v>
      </c>
      <c r="H50" s="146"/>
    </row>
    <row r="51" spans="1:15" ht="15.75">
      <c r="A51" s="139"/>
      <c r="B51" s="18" t="s">
        <v>38</v>
      </c>
      <c r="C51" s="16"/>
      <c r="D51" s="41"/>
      <c r="E51" s="147" t="s">
        <v>209</v>
      </c>
      <c r="F51" s="148"/>
      <c r="G51" s="146" t="s">
        <v>156</v>
      </c>
      <c r="H51" s="146"/>
      <c r="O51" s="89" t="s">
        <v>414</v>
      </c>
    </row>
    <row r="52" spans="1:15">
      <c r="A52" s="139"/>
      <c r="B52" s="152" t="s">
        <v>40</v>
      </c>
      <c r="C52" s="14" t="s">
        <v>293</v>
      </c>
      <c r="D52" s="41"/>
      <c r="E52" s="162" t="s">
        <v>81</v>
      </c>
      <c r="F52" s="163"/>
      <c r="G52" s="146" t="s">
        <v>157</v>
      </c>
      <c r="H52" s="146"/>
    </row>
    <row r="53" spans="1:15" ht="30">
      <c r="A53" s="139"/>
      <c r="B53" s="153"/>
      <c r="C53" s="14" t="s">
        <v>381</v>
      </c>
      <c r="D53" s="41"/>
      <c r="E53" s="147" t="s">
        <v>384</v>
      </c>
      <c r="F53" s="148"/>
      <c r="G53" s="146" t="s">
        <v>383</v>
      </c>
      <c r="H53" s="146"/>
    </row>
    <row r="54" spans="1:15">
      <c r="A54" s="139"/>
      <c r="B54" s="153"/>
      <c r="C54" s="14" t="s">
        <v>382</v>
      </c>
      <c r="D54" s="41"/>
      <c r="E54" s="147">
        <v>400</v>
      </c>
      <c r="F54" s="148"/>
      <c r="G54" s="146">
        <v>2000</v>
      </c>
      <c r="H54" s="146"/>
    </row>
    <row r="55" spans="1:15" ht="30">
      <c r="A55" s="139"/>
      <c r="B55" s="153"/>
      <c r="C55" s="14" t="s">
        <v>294</v>
      </c>
      <c r="D55" s="41"/>
      <c r="E55" s="147">
        <v>1</v>
      </c>
      <c r="F55" s="148"/>
      <c r="G55" s="146">
        <v>2</v>
      </c>
      <c r="H55" s="146"/>
    </row>
    <row r="56" spans="1:15">
      <c r="A56" s="139"/>
      <c r="B56" s="154"/>
      <c r="C56" s="14" t="s">
        <v>295</v>
      </c>
      <c r="D56" s="41"/>
      <c r="E56" s="147" t="s">
        <v>141</v>
      </c>
      <c r="F56" s="148"/>
      <c r="G56" s="146" t="s">
        <v>140</v>
      </c>
      <c r="H56" s="146"/>
    </row>
    <row r="57" spans="1:15" ht="15.75">
      <c r="A57" s="139"/>
      <c r="B57" s="18" t="s">
        <v>41</v>
      </c>
      <c r="C57" s="16"/>
      <c r="D57" s="41"/>
      <c r="E57" s="147" t="s">
        <v>338</v>
      </c>
      <c r="F57" s="148"/>
      <c r="G57" s="146" t="s">
        <v>127</v>
      </c>
      <c r="H57" s="146"/>
    </row>
    <row r="58" spans="1:15" ht="36" customHeight="1">
      <c r="A58" s="139"/>
      <c r="B58" s="18" t="s">
        <v>42</v>
      </c>
      <c r="C58" s="16"/>
      <c r="D58" s="41"/>
      <c r="E58" s="147" t="s">
        <v>340</v>
      </c>
      <c r="F58" s="148"/>
      <c r="G58" s="146" t="s">
        <v>341</v>
      </c>
      <c r="H58" s="146"/>
    </row>
    <row r="59" spans="1:15" ht="39.6" customHeight="1">
      <c r="A59" s="139"/>
      <c r="B59" s="18" t="s">
        <v>43</v>
      </c>
      <c r="C59" s="16"/>
      <c r="D59" s="41"/>
      <c r="E59" s="147" t="s">
        <v>342</v>
      </c>
      <c r="F59" s="148"/>
      <c r="G59" s="146" t="s">
        <v>158</v>
      </c>
      <c r="H59" s="146"/>
    </row>
    <row r="60" spans="1:15" ht="15.75">
      <c r="A60" s="139"/>
      <c r="B60" s="18" t="s">
        <v>44</v>
      </c>
      <c r="C60" s="16"/>
      <c r="D60" s="41"/>
      <c r="E60" s="147" t="s">
        <v>78</v>
      </c>
      <c r="F60" s="148"/>
      <c r="G60" s="146" t="s">
        <v>103</v>
      </c>
      <c r="H60" s="146"/>
    </row>
    <row r="61" spans="1:15" ht="15.75">
      <c r="A61" s="139"/>
      <c r="B61" s="18" t="s">
        <v>45</v>
      </c>
      <c r="C61" s="16"/>
      <c r="D61" s="41"/>
      <c r="E61" s="147" t="s">
        <v>78</v>
      </c>
      <c r="F61" s="148"/>
      <c r="G61" s="146" t="s">
        <v>104</v>
      </c>
      <c r="H61" s="146"/>
    </row>
    <row r="62" spans="1:15" ht="15.75">
      <c r="A62" s="139"/>
      <c r="B62" s="18" t="s">
        <v>67</v>
      </c>
      <c r="C62" s="16"/>
      <c r="D62" s="41"/>
      <c r="E62" s="147" t="s">
        <v>82</v>
      </c>
      <c r="F62" s="148"/>
      <c r="G62" s="146" t="s">
        <v>82</v>
      </c>
      <c r="H62" s="146"/>
    </row>
    <row r="63" spans="1:15" ht="18.75">
      <c r="A63" s="139"/>
      <c r="B63" s="140" t="s">
        <v>46</v>
      </c>
      <c r="C63" s="141"/>
      <c r="D63" s="78"/>
      <c r="E63" s="159"/>
      <c r="F63" s="160"/>
      <c r="G63" s="160"/>
      <c r="H63" s="161"/>
    </row>
    <row r="64" spans="1:15" ht="30">
      <c r="A64" s="139"/>
      <c r="B64" s="18" t="s">
        <v>68</v>
      </c>
      <c r="C64" s="16"/>
      <c r="D64" s="45"/>
      <c r="E64" s="73" t="s">
        <v>276</v>
      </c>
      <c r="F64" s="68" t="s">
        <v>275</v>
      </c>
      <c r="G64" s="76">
        <v>43629</v>
      </c>
      <c r="H64" s="76">
        <v>43636</v>
      </c>
    </row>
    <row r="65" spans="1:15" ht="15.75">
      <c r="A65" s="139"/>
      <c r="B65" s="18" t="s">
        <v>47</v>
      </c>
      <c r="C65" s="16"/>
      <c r="D65" s="41"/>
      <c r="E65" s="145" t="s">
        <v>83</v>
      </c>
      <c r="F65" s="146"/>
      <c r="G65" s="148" t="s">
        <v>105</v>
      </c>
      <c r="H65" s="148"/>
    </row>
    <row r="66" spans="1:15" ht="15.75">
      <c r="A66" s="139"/>
      <c r="B66" s="18" t="s">
        <v>159</v>
      </c>
      <c r="C66" s="16"/>
      <c r="D66" s="41"/>
      <c r="E66" s="166">
        <v>0.02</v>
      </c>
      <c r="F66" s="146"/>
      <c r="G66" s="167">
        <v>0.05</v>
      </c>
      <c r="H66" s="167"/>
    </row>
    <row r="67" spans="1:15" ht="60">
      <c r="A67" s="139"/>
      <c r="B67" s="18" t="s">
        <v>48</v>
      </c>
      <c r="C67" s="16"/>
      <c r="D67" s="41"/>
      <c r="E67" s="69" t="s">
        <v>277</v>
      </c>
      <c r="F67" s="67" t="s">
        <v>129</v>
      </c>
      <c r="G67" s="68" t="s">
        <v>343</v>
      </c>
      <c r="H67" s="68" t="s">
        <v>344</v>
      </c>
    </row>
    <row r="68" spans="1:15" ht="38.450000000000003" customHeight="1">
      <c r="A68" s="139"/>
      <c r="B68" s="18" t="s">
        <v>128</v>
      </c>
      <c r="C68" s="16"/>
      <c r="D68" s="41"/>
      <c r="E68" s="145" t="s">
        <v>160</v>
      </c>
      <c r="F68" s="146"/>
      <c r="G68" s="148" t="s">
        <v>161</v>
      </c>
      <c r="H68" s="148"/>
    </row>
    <row r="69" spans="1:15" ht="15.75">
      <c r="A69" s="139"/>
      <c r="B69" s="18" t="s">
        <v>49</v>
      </c>
      <c r="C69" s="16"/>
      <c r="D69" s="41"/>
      <c r="E69" s="145" t="s">
        <v>278</v>
      </c>
      <c r="F69" s="146"/>
      <c r="G69" s="68" t="s">
        <v>106</v>
      </c>
      <c r="H69" s="68" t="s">
        <v>106</v>
      </c>
    </row>
    <row r="70" spans="1:15">
      <c r="A70" s="139"/>
      <c r="B70" s="152" t="s">
        <v>50</v>
      </c>
      <c r="C70" s="14" t="s">
        <v>51</v>
      </c>
      <c r="D70" s="45"/>
      <c r="E70" s="147" t="s">
        <v>107</v>
      </c>
      <c r="F70" s="148"/>
      <c r="G70" s="148" t="s">
        <v>107</v>
      </c>
      <c r="H70" s="148"/>
    </row>
    <row r="71" spans="1:15">
      <c r="A71" s="139"/>
      <c r="B71" s="153"/>
      <c r="C71" s="14" t="s">
        <v>52</v>
      </c>
      <c r="D71" s="45"/>
      <c r="E71" s="147" t="s">
        <v>162</v>
      </c>
      <c r="F71" s="148"/>
      <c r="G71" s="148" t="s">
        <v>162</v>
      </c>
      <c r="H71" s="148"/>
    </row>
    <row r="72" spans="1:15">
      <c r="A72" s="139"/>
      <c r="B72" s="154"/>
      <c r="C72" s="14" t="s">
        <v>53</v>
      </c>
      <c r="D72" s="45"/>
      <c r="E72" s="147" t="s">
        <v>164</v>
      </c>
      <c r="F72" s="148"/>
      <c r="G72" s="148" t="s">
        <v>163</v>
      </c>
      <c r="H72" s="148"/>
    </row>
    <row r="73" spans="1:15" ht="47.25">
      <c r="A73" s="139"/>
      <c r="B73" s="18" t="s">
        <v>250</v>
      </c>
      <c r="C73" s="23"/>
      <c r="D73" s="45"/>
      <c r="E73" s="147" t="s">
        <v>245</v>
      </c>
      <c r="F73" s="148"/>
      <c r="G73" s="148" t="s">
        <v>246</v>
      </c>
      <c r="H73" s="148"/>
    </row>
    <row r="74" spans="1:15" ht="30">
      <c r="A74" s="139"/>
      <c r="B74" s="18" t="s">
        <v>54</v>
      </c>
      <c r="C74" s="16"/>
      <c r="D74" s="41"/>
      <c r="E74" s="69" t="s">
        <v>165</v>
      </c>
      <c r="F74" s="67" t="s">
        <v>90</v>
      </c>
      <c r="G74" s="67" t="s">
        <v>108</v>
      </c>
      <c r="H74" s="67" t="s">
        <v>167</v>
      </c>
    </row>
    <row r="75" spans="1:15" ht="45">
      <c r="A75" s="139"/>
      <c r="B75" s="18" t="s">
        <v>55</v>
      </c>
      <c r="C75" s="16"/>
      <c r="D75" s="41"/>
      <c r="E75" s="145" t="s">
        <v>345</v>
      </c>
      <c r="F75" s="146"/>
      <c r="G75" s="67" t="s">
        <v>109</v>
      </c>
      <c r="H75" s="67" t="s">
        <v>109</v>
      </c>
    </row>
    <row r="76" spans="1:15" ht="15.75">
      <c r="A76" s="139"/>
      <c r="B76" s="18" t="s">
        <v>56</v>
      </c>
      <c r="C76" s="16"/>
      <c r="D76" s="41"/>
      <c r="E76" s="69" t="s">
        <v>131</v>
      </c>
      <c r="F76" s="67" t="s">
        <v>132</v>
      </c>
      <c r="G76" s="67" t="s">
        <v>110</v>
      </c>
      <c r="H76" s="67" t="s">
        <v>110</v>
      </c>
    </row>
    <row r="77" spans="1:15" ht="105">
      <c r="A77" s="139"/>
      <c r="B77" s="18" t="s">
        <v>57</v>
      </c>
      <c r="C77" s="16"/>
      <c r="D77" s="41"/>
      <c r="E77" s="69" t="s">
        <v>166</v>
      </c>
      <c r="F77" s="67" t="s">
        <v>130</v>
      </c>
      <c r="G77" s="67" t="s">
        <v>111</v>
      </c>
      <c r="H77" s="67" t="s">
        <v>285</v>
      </c>
    </row>
    <row r="78" spans="1:15" ht="57.6" customHeight="1">
      <c r="A78" s="139"/>
      <c r="B78" s="18" t="s">
        <v>215</v>
      </c>
      <c r="C78" s="16"/>
      <c r="D78" s="41"/>
      <c r="E78" s="164" t="s">
        <v>385</v>
      </c>
      <c r="F78" s="165"/>
      <c r="G78" s="70" t="s">
        <v>82</v>
      </c>
      <c r="H78" s="70" t="s">
        <v>82</v>
      </c>
    </row>
    <row r="79" spans="1:15" ht="15.75">
      <c r="A79" s="139"/>
      <c r="B79" s="21"/>
      <c r="C79" s="10"/>
      <c r="D79" s="25"/>
      <c r="E79" s="72"/>
      <c r="F79" s="72"/>
      <c r="G79" s="72"/>
      <c r="H79" s="72"/>
      <c r="O79" s="89" t="s">
        <v>415</v>
      </c>
    </row>
    <row r="80" spans="1:15" ht="18.75">
      <c r="A80" s="139"/>
      <c r="B80" s="140" t="s">
        <v>58</v>
      </c>
      <c r="C80" s="141"/>
      <c r="D80" s="78"/>
      <c r="E80" s="156"/>
      <c r="F80" s="157"/>
      <c r="G80" s="157"/>
      <c r="H80" s="158"/>
    </row>
    <row r="81" spans="1:8" ht="15.75">
      <c r="A81" s="139"/>
      <c r="B81" s="18" t="s">
        <v>84</v>
      </c>
      <c r="C81" s="15"/>
      <c r="D81" s="45"/>
      <c r="E81" s="47">
        <v>43624</v>
      </c>
      <c r="F81" s="76">
        <v>43624</v>
      </c>
      <c r="G81" s="76">
        <v>43629</v>
      </c>
      <c r="H81" s="66">
        <v>43636</v>
      </c>
    </row>
    <row r="82" spans="1:8" ht="15.75">
      <c r="A82" s="139"/>
      <c r="B82" s="18" t="s">
        <v>85</v>
      </c>
      <c r="C82" s="15"/>
      <c r="D82" s="45"/>
      <c r="E82" s="73" t="s">
        <v>86</v>
      </c>
      <c r="F82" s="68" t="s">
        <v>91</v>
      </c>
      <c r="G82" s="68" t="s">
        <v>113</v>
      </c>
      <c r="H82" s="67" t="s">
        <v>123</v>
      </c>
    </row>
    <row r="83" spans="1:8" ht="38.450000000000003" customHeight="1">
      <c r="A83" s="139"/>
      <c r="B83" s="18" t="s">
        <v>59</v>
      </c>
      <c r="C83" s="10"/>
      <c r="D83" s="41"/>
      <c r="E83" s="73" t="s">
        <v>346</v>
      </c>
      <c r="F83" s="68" t="s">
        <v>168</v>
      </c>
      <c r="G83" s="68" t="s">
        <v>112</v>
      </c>
      <c r="H83" s="67" t="s">
        <v>124</v>
      </c>
    </row>
    <row r="84" spans="1:8" ht="15.75">
      <c r="A84" s="139"/>
      <c r="B84" s="18" t="s">
        <v>133</v>
      </c>
      <c r="C84" s="10"/>
      <c r="D84" s="41"/>
      <c r="E84" s="73">
        <v>141</v>
      </c>
      <c r="F84" s="68">
        <v>114</v>
      </c>
      <c r="G84" s="68">
        <v>188.8</v>
      </c>
      <c r="H84" s="67">
        <v>184.6</v>
      </c>
    </row>
    <row r="85" spans="1:8" ht="15.75">
      <c r="A85" s="139"/>
      <c r="B85" s="18" t="s">
        <v>169</v>
      </c>
      <c r="C85" s="10"/>
      <c r="D85" s="41"/>
      <c r="E85" s="69">
        <v>45</v>
      </c>
      <c r="F85" s="68">
        <v>45</v>
      </c>
      <c r="G85" s="68">
        <v>54</v>
      </c>
      <c r="H85" s="67">
        <v>60</v>
      </c>
    </row>
    <row r="86" spans="1:8" ht="15.75">
      <c r="A86" s="139"/>
      <c r="B86" s="18" t="s">
        <v>347</v>
      </c>
      <c r="C86" s="10"/>
      <c r="D86" s="41"/>
      <c r="E86" s="69">
        <v>33</v>
      </c>
      <c r="F86" s="68">
        <v>30</v>
      </c>
      <c r="G86" s="67">
        <v>24.9</v>
      </c>
      <c r="H86" s="67">
        <v>29.7</v>
      </c>
    </row>
    <row r="87" spans="1:8" ht="15.75">
      <c r="A87" s="139"/>
      <c r="B87" s="18" t="s">
        <v>240</v>
      </c>
      <c r="C87" s="10"/>
      <c r="D87" s="41"/>
      <c r="E87" s="69"/>
      <c r="F87" s="68"/>
      <c r="G87" s="67">
        <v>144.80000000000001</v>
      </c>
      <c r="H87" s="67"/>
    </row>
    <row r="88" spans="1:8" ht="15.75">
      <c r="A88" s="139"/>
      <c r="B88" s="18" t="s">
        <v>170</v>
      </c>
      <c r="C88" s="10"/>
      <c r="D88" s="41"/>
      <c r="E88" s="74">
        <v>0.45</v>
      </c>
      <c r="F88" s="68">
        <v>0.45</v>
      </c>
      <c r="G88" s="68">
        <v>0.3</v>
      </c>
      <c r="H88" s="67">
        <v>0.45</v>
      </c>
    </row>
    <row r="89" spans="1:8" ht="15.75">
      <c r="A89" s="139"/>
      <c r="B89" s="18" t="s">
        <v>172</v>
      </c>
      <c r="C89" s="10"/>
      <c r="D89" s="41"/>
      <c r="E89" s="69">
        <v>1500</v>
      </c>
      <c r="F89" s="68">
        <v>1500</v>
      </c>
      <c r="G89" s="67">
        <v>1500</v>
      </c>
      <c r="H89" s="67">
        <v>1500</v>
      </c>
    </row>
    <row r="90" spans="1:8" ht="15.75">
      <c r="A90" s="139"/>
      <c r="B90" s="18" t="s">
        <v>171</v>
      </c>
      <c r="C90" s="10"/>
      <c r="D90" s="41"/>
      <c r="E90" s="69" t="s">
        <v>286</v>
      </c>
      <c r="F90" s="68" t="s">
        <v>286</v>
      </c>
      <c r="G90" s="67" t="s">
        <v>287</v>
      </c>
      <c r="H90" s="67" t="s">
        <v>287</v>
      </c>
    </row>
    <row r="91" spans="1:8" ht="56.45" customHeight="1">
      <c r="A91" s="139"/>
      <c r="B91" s="18" t="s">
        <v>60</v>
      </c>
      <c r="C91" s="10"/>
      <c r="D91" s="41"/>
      <c r="E91" s="74" t="s">
        <v>93</v>
      </c>
      <c r="F91" s="68" t="s">
        <v>94</v>
      </c>
      <c r="G91" s="67" t="s">
        <v>94</v>
      </c>
      <c r="H91" s="67" t="s">
        <v>94</v>
      </c>
    </row>
    <row r="92" spans="1:8" ht="15.75">
      <c r="A92" s="139"/>
      <c r="B92" s="18" t="s">
        <v>173</v>
      </c>
      <c r="C92" s="10"/>
      <c r="D92" s="41"/>
      <c r="E92" s="74">
        <v>1100</v>
      </c>
      <c r="F92" s="68">
        <v>1400</v>
      </c>
      <c r="G92" s="68">
        <v>1070</v>
      </c>
      <c r="H92" s="67">
        <v>850</v>
      </c>
    </row>
    <row r="93" spans="1:8" ht="15.75">
      <c r="A93" s="139"/>
      <c r="B93" s="18" t="s">
        <v>420</v>
      </c>
      <c r="C93" s="10"/>
      <c r="D93" s="41"/>
      <c r="E93" s="57">
        <v>0.44</v>
      </c>
      <c r="F93" s="71">
        <v>0.56000000000000005</v>
      </c>
      <c r="G93" s="71">
        <v>1.29</v>
      </c>
      <c r="H93" s="70">
        <v>1.02</v>
      </c>
    </row>
    <row r="94" spans="1:8" ht="15.75">
      <c r="A94" s="139"/>
      <c r="B94" s="18" t="s">
        <v>419</v>
      </c>
      <c r="C94" s="10"/>
      <c r="D94" s="41"/>
      <c r="E94" s="57">
        <f>E93*0.001*0.9*10000</f>
        <v>3.9600000000000004</v>
      </c>
      <c r="F94" s="57">
        <f>F93*0.001*0.9*10000</f>
        <v>5.0400000000000009</v>
      </c>
      <c r="G94" s="57">
        <f>G93*0.001*0.9*10000</f>
        <v>11.610000000000001</v>
      </c>
      <c r="H94" s="57">
        <f>H93*0.001*0.9*10000</f>
        <v>9.1800000000000015</v>
      </c>
    </row>
    <row r="95" spans="1:8" ht="60">
      <c r="A95" s="139"/>
      <c r="B95" s="18" t="s">
        <v>61</v>
      </c>
      <c r="C95" s="10"/>
      <c r="D95" s="41"/>
      <c r="E95" s="57" t="s">
        <v>87</v>
      </c>
      <c r="F95" s="71" t="s">
        <v>92</v>
      </c>
      <c r="G95" s="58" t="s">
        <v>114</v>
      </c>
      <c r="H95" s="70" t="s">
        <v>174</v>
      </c>
    </row>
    <row r="96" spans="1:8" ht="15.75">
      <c r="A96" s="139"/>
      <c r="B96" s="21"/>
      <c r="C96" s="10"/>
      <c r="D96" s="25"/>
      <c r="E96" s="72"/>
      <c r="F96" s="72"/>
      <c r="G96" s="72"/>
      <c r="H96" s="72"/>
    </row>
    <row r="97" spans="1:13" ht="18.75">
      <c r="A97" s="139"/>
      <c r="B97" s="140" t="s">
        <v>268</v>
      </c>
      <c r="C97" s="141"/>
      <c r="D97" s="78"/>
      <c r="E97" s="156"/>
      <c r="F97" s="157"/>
      <c r="G97" s="157"/>
      <c r="H97" s="158"/>
    </row>
    <row r="98" spans="1:13" ht="15.75">
      <c r="A98" s="139"/>
      <c r="B98" s="18" t="s">
        <v>62</v>
      </c>
      <c r="C98" s="10"/>
      <c r="D98" s="41"/>
      <c r="E98" s="145" t="s">
        <v>75</v>
      </c>
      <c r="F98" s="146"/>
      <c r="G98" s="146" t="s">
        <v>75</v>
      </c>
      <c r="H98" s="146"/>
    </row>
    <row r="99" spans="1:13" ht="15.75">
      <c r="A99" s="139"/>
      <c r="B99" s="18" t="s">
        <v>63</v>
      </c>
      <c r="C99" s="10"/>
      <c r="D99" s="41"/>
      <c r="E99" s="145" t="s">
        <v>88</v>
      </c>
      <c r="F99" s="146"/>
      <c r="G99" s="146" t="s">
        <v>78</v>
      </c>
      <c r="H99" s="146"/>
    </row>
    <row r="100" spans="1:13" ht="15.75">
      <c r="A100" s="139"/>
      <c r="B100" s="18" t="s">
        <v>64</v>
      </c>
      <c r="C100" s="10"/>
      <c r="D100" s="41"/>
      <c r="E100" s="145" t="s">
        <v>348</v>
      </c>
      <c r="F100" s="146"/>
      <c r="G100" s="146" t="s">
        <v>115</v>
      </c>
      <c r="H100" s="146"/>
    </row>
    <row r="101" spans="1:13" ht="15.75">
      <c r="A101" s="139"/>
      <c r="B101" s="18" t="s">
        <v>65</v>
      </c>
      <c r="C101" s="10"/>
      <c r="D101" s="41"/>
      <c r="E101" s="145" t="s">
        <v>75</v>
      </c>
      <c r="F101" s="146"/>
      <c r="G101" s="146" t="s">
        <v>75</v>
      </c>
      <c r="H101" s="146"/>
    </row>
    <row r="102" spans="1:13" ht="15.75">
      <c r="A102" s="139"/>
      <c r="B102" s="18" t="s">
        <v>21</v>
      </c>
      <c r="C102" s="10"/>
      <c r="D102" s="41"/>
      <c r="E102" s="145" t="s">
        <v>175</v>
      </c>
      <c r="F102" s="146"/>
      <c r="G102" s="146" t="s">
        <v>175</v>
      </c>
      <c r="H102" s="146"/>
    </row>
    <row r="103" spans="1:13" ht="15.75">
      <c r="A103" s="139"/>
      <c r="B103" s="18" t="s">
        <v>66</v>
      </c>
      <c r="C103" s="10"/>
      <c r="D103" s="41"/>
      <c r="E103" s="175">
        <v>43265</v>
      </c>
      <c r="F103" s="146"/>
      <c r="G103" s="176">
        <v>43636</v>
      </c>
      <c r="H103" s="176"/>
    </row>
    <row r="104" spans="1:13" ht="15.75">
      <c r="A104" s="139"/>
      <c r="B104" s="64" t="s">
        <v>134</v>
      </c>
      <c r="C104" s="10"/>
      <c r="D104" s="41"/>
      <c r="E104" s="177">
        <v>43640</v>
      </c>
      <c r="F104" s="178"/>
      <c r="G104" s="178">
        <v>43640</v>
      </c>
      <c r="H104" s="151"/>
    </row>
    <row r="105" spans="1:13" ht="15.75">
      <c r="A105" s="139"/>
      <c r="B105" s="53"/>
      <c r="C105" s="77"/>
      <c r="D105" s="77"/>
      <c r="E105" s="170"/>
      <c r="F105" s="171"/>
      <c r="G105" s="171"/>
      <c r="H105" s="172"/>
    </row>
    <row r="106" spans="1:13" ht="115.15" customHeight="1">
      <c r="A106" s="139"/>
      <c r="B106" s="65" t="s">
        <v>135</v>
      </c>
      <c r="C106" s="10"/>
      <c r="D106" s="41"/>
      <c r="E106" s="173" t="s">
        <v>349</v>
      </c>
      <c r="F106" s="174"/>
      <c r="G106" s="83" t="s">
        <v>125</v>
      </c>
      <c r="H106" s="75" t="s">
        <v>126</v>
      </c>
      <c r="I106" s="195" t="s">
        <v>418</v>
      </c>
      <c r="J106" s="195"/>
      <c r="K106" s="195"/>
      <c r="L106" s="195"/>
      <c r="M106" s="91"/>
    </row>
    <row r="107" spans="1:13" ht="18.75">
      <c r="A107" s="180" t="s">
        <v>389</v>
      </c>
      <c r="B107" s="169" t="s">
        <v>410</v>
      </c>
      <c r="C107" s="169"/>
      <c r="D107" s="169"/>
      <c r="E107" s="169"/>
      <c r="F107" s="169"/>
      <c r="G107" s="169"/>
      <c r="H107" s="169"/>
      <c r="I107" s="179" t="s">
        <v>416</v>
      </c>
      <c r="J107" s="179"/>
      <c r="K107" s="179" t="s">
        <v>417</v>
      </c>
      <c r="L107" s="179"/>
      <c r="M107" s="90"/>
    </row>
    <row r="108" spans="1:13" ht="15.75">
      <c r="A108" s="180"/>
      <c r="B108" s="81" t="s">
        <v>390</v>
      </c>
      <c r="C108" s="85"/>
      <c r="D108" s="84"/>
      <c r="E108" s="86">
        <v>0.89</v>
      </c>
      <c r="F108" s="86">
        <v>0.88</v>
      </c>
      <c r="G108" s="81">
        <v>1.42</v>
      </c>
      <c r="H108" s="86">
        <v>1.43</v>
      </c>
      <c r="I108" s="179"/>
      <c r="J108" s="179"/>
      <c r="K108" s="179"/>
      <c r="L108" s="179"/>
    </row>
    <row r="109" spans="1:13" ht="15.75">
      <c r="A109" s="180"/>
      <c r="B109" s="81" t="s">
        <v>391</v>
      </c>
      <c r="C109" s="85"/>
      <c r="D109" s="84"/>
      <c r="E109" s="86">
        <v>0.83599999999999997</v>
      </c>
      <c r="F109" s="86">
        <v>0.79500000000000004</v>
      </c>
      <c r="G109" s="81">
        <v>0.51</v>
      </c>
      <c r="H109" s="86">
        <v>0.51</v>
      </c>
      <c r="I109" s="179"/>
      <c r="J109" s="179"/>
      <c r="K109" s="179"/>
      <c r="L109" s="179"/>
    </row>
    <row r="110" spans="1:13" ht="15.75">
      <c r="A110" s="180"/>
      <c r="B110" s="81" t="s">
        <v>392</v>
      </c>
      <c r="C110" s="85"/>
      <c r="D110" s="84"/>
      <c r="E110" s="86">
        <v>2.9279999999999999</v>
      </c>
      <c r="F110" s="86">
        <v>3.0459999999999998</v>
      </c>
      <c r="G110" s="81">
        <v>1.44</v>
      </c>
      <c r="H110" s="86">
        <v>1.47</v>
      </c>
      <c r="I110" s="179"/>
      <c r="J110" s="179"/>
      <c r="K110" s="179"/>
      <c r="L110" s="179"/>
    </row>
    <row r="111" spans="1:13" ht="15.75">
      <c r="A111" s="180"/>
      <c r="B111" s="81" t="s">
        <v>393</v>
      </c>
      <c r="C111" s="87"/>
      <c r="D111" s="84"/>
      <c r="E111" s="86">
        <v>1.8280000000000001</v>
      </c>
      <c r="F111" s="86">
        <v>1.954</v>
      </c>
      <c r="G111" s="81">
        <v>2.99</v>
      </c>
      <c r="H111" s="86">
        <v>3.45</v>
      </c>
      <c r="I111" s="179"/>
      <c r="J111" s="179"/>
      <c r="K111" s="179"/>
      <c r="L111" s="179"/>
    </row>
    <row r="112" spans="1:13" ht="15.75">
      <c r="A112" s="180"/>
      <c r="B112" s="81" t="s">
        <v>394</v>
      </c>
      <c r="C112" s="87"/>
      <c r="D112" s="84"/>
      <c r="E112" s="86">
        <v>3.105</v>
      </c>
      <c r="F112" s="86">
        <v>3.1190000000000002</v>
      </c>
      <c r="G112" s="81">
        <v>3.43</v>
      </c>
      <c r="H112" s="86">
        <v>3.04</v>
      </c>
      <c r="I112" s="179"/>
      <c r="J112" s="179"/>
      <c r="K112" s="179"/>
      <c r="L112" s="179"/>
    </row>
    <row r="113" spans="1:12" ht="15.75">
      <c r="A113" s="180"/>
      <c r="B113" s="81" t="s">
        <v>395</v>
      </c>
      <c r="C113" s="87"/>
      <c r="D113" s="84"/>
      <c r="E113" s="86">
        <v>0.65300000000000002</v>
      </c>
      <c r="F113" s="86">
        <v>0.66700000000000004</v>
      </c>
      <c r="G113" s="81">
        <v>2.14</v>
      </c>
      <c r="H113" s="86">
        <v>2.15</v>
      </c>
      <c r="I113" s="179"/>
      <c r="J113" s="179"/>
      <c r="K113" s="179"/>
      <c r="L113" s="179"/>
    </row>
    <row r="114" spans="1:12" ht="15.75">
      <c r="A114" s="180"/>
      <c r="B114" s="81" t="s">
        <v>396</v>
      </c>
      <c r="C114" s="87"/>
      <c r="D114" s="84"/>
      <c r="E114" s="86">
        <v>7.4169999999999998</v>
      </c>
      <c r="F114" s="86">
        <v>7.1130000000000004</v>
      </c>
      <c r="G114" s="81">
        <v>5.9</v>
      </c>
      <c r="H114" s="86">
        <v>5.13</v>
      </c>
      <c r="I114" s="179"/>
      <c r="J114" s="179"/>
      <c r="K114" s="179"/>
      <c r="L114" s="179"/>
    </row>
    <row r="115" spans="1:12" ht="15.75">
      <c r="A115" s="180"/>
      <c r="B115" s="81" t="s">
        <v>397</v>
      </c>
      <c r="C115" s="87"/>
      <c r="D115" s="84"/>
      <c r="E115" s="86">
        <v>14.14</v>
      </c>
      <c r="F115" s="86">
        <v>12.311</v>
      </c>
      <c r="G115" s="81">
        <v>1.05</v>
      </c>
      <c r="H115" s="86">
        <v>1.29</v>
      </c>
      <c r="I115" s="179"/>
      <c r="J115" s="179"/>
      <c r="K115" s="179"/>
      <c r="L115" s="179"/>
    </row>
    <row r="116" spans="1:12" ht="15.75">
      <c r="A116" s="180"/>
      <c r="B116" s="81" t="s">
        <v>398</v>
      </c>
      <c r="C116" s="87"/>
      <c r="D116" s="84"/>
      <c r="E116" s="86">
        <v>1.141</v>
      </c>
      <c r="F116" s="86">
        <v>1.165</v>
      </c>
      <c r="G116" s="81">
        <v>1.45</v>
      </c>
      <c r="H116" s="86">
        <v>1.28</v>
      </c>
      <c r="I116" s="179"/>
      <c r="J116" s="179"/>
      <c r="K116" s="179"/>
      <c r="L116" s="179"/>
    </row>
    <row r="117" spans="1:12" ht="15.75">
      <c r="A117" s="180"/>
      <c r="B117" s="92" t="s">
        <v>399</v>
      </c>
      <c r="C117" s="87"/>
      <c r="D117" s="87"/>
      <c r="E117" s="95">
        <v>42.677</v>
      </c>
      <c r="F117" s="95">
        <v>41.787999999999997</v>
      </c>
      <c r="G117" s="92">
        <v>19.39</v>
      </c>
      <c r="H117" s="95">
        <v>25.09</v>
      </c>
      <c r="I117" s="185">
        <v>26.79</v>
      </c>
      <c r="J117" s="185"/>
      <c r="K117" s="185">
        <v>27.74</v>
      </c>
      <c r="L117" s="185"/>
    </row>
    <row r="118" spans="1:12" ht="15.75">
      <c r="A118" s="180"/>
      <c r="B118" s="92" t="s">
        <v>400</v>
      </c>
      <c r="C118" s="87"/>
      <c r="D118" s="87"/>
      <c r="E118" s="95">
        <v>0.84599999999999997</v>
      </c>
      <c r="F118" s="95">
        <v>0.53500000000000003</v>
      </c>
      <c r="G118" s="92">
        <v>20.350000000000001</v>
      </c>
      <c r="H118" s="95">
        <v>20.98</v>
      </c>
      <c r="I118" s="185">
        <v>16.05</v>
      </c>
      <c r="J118" s="185"/>
      <c r="K118" s="185">
        <v>14.98</v>
      </c>
      <c r="L118" s="185"/>
    </row>
    <row r="119" spans="1:12" ht="15.75">
      <c r="A119" s="180"/>
      <c r="B119" s="92" t="s">
        <v>401</v>
      </c>
      <c r="C119" s="87"/>
      <c r="D119" s="87"/>
      <c r="E119" s="95">
        <v>1.605</v>
      </c>
      <c r="F119" s="95">
        <v>1.7390000000000001</v>
      </c>
      <c r="G119" s="92">
        <v>3.1</v>
      </c>
      <c r="H119" s="95">
        <v>3.87</v>
      </c>
      <c r="I119" s="185">
        <v>3.41</v>
      </c>
      <c r="J119" s="185"/>
      <c r="K119" s="185">
        <v>3.75</v>
      </c>
      <c r="L119" s="185"/>
    </row>
    <row r="120" spans="1:12" s="8" customFormat="1" ht="15.75">
      <c r="A120" s="180"/>
      <c r="B120" s="81" t="s">
        <v>402</v>
      </c>
      <c r="C120" s="87"/>
      <c r="D120" s="87"/>
      <c r="E120" s="86" t="s">
        <v>82</v>
      </c>
      <c r="F120" s="86" t="s">
        <v>82</v>
      </c>
      <c r="G120" s="88">
        <v>4.68</v>
      </c>
      <c r="H120" s="86">
        <v>3.5</v>
      </c>
      <c r="I120" s="186"/>
      <c r="J120" s="186"/>
      <c r="K120" s="179"/>
      <c r="L120" s="179"/>
    </row>
    <row r="121" spans="1:12" ht="15.75">
      <c r="A121" s="180"/>
      <c r="B121" s="81" t="s">
        <v>403</v>
      </c>
      <c r="C121" s="87"/>
      <c r="D121" s="87"/>
      <c r="E121" s="86">
        <v>1.893</v>
      </c>
      <c r="F121" s="86">
        <v>2.2869999999999999</v>
      </c>
      <c r="G121" s="88">
        <v>1.38</v>
      </c>
      <c r="H121" s="86">
        <v>1.03</v>
      </c>
      <c r="I121" s="186"/>
      <c r="J121" s="186"/>
      <c r="K121" s="179"/>
      <c r="L121" s="179"/>
    </row>
    <row r="122" spans="1:12" ht="15.75">
      <c r="A122" s="180"/>
      <c r="B122" s="81" t="s">
        <v>404</v>
      </c>
      <c r="C122" s="87"/>
      <c r="D122" s="87"/>
      <c r="E122" s="86">
        <v>5.9790000000000001</v>
      </c>
      <c r="F122" s="86">
        <v>5.51</v>
      </c>
      <c r="G122" s="88">
        <v>10.49</v>
      </c>
      <c r="H122" s="86">
        <v>8.9700000000000006</v>
      </c>
      <c r="I122" s="186"/>
      <c r="J122" s="186"/>
      <c r="K122" s="179"/>
      <c r="L122" s="179"/>
    </row>
    <row r="123" spans="1:12" ht="15.75">
      <c r="A123" s="180"/>
      <c r="B123" s="92" t="s">
        <v>405</v>
      </c>
      <c r="C123" s="87"/>
      <c r="D123" s="87"/>
      <c r="E123" s="95">
        <v>1.1910000000000001</v>
      </c>
      <c r="F123" s="95">
        <v>1.2909999999999999</v>
      </c>
      <c r="G123" s="92">
        <v>2.29</v>
      </c>
      <c r="H123" s="95">
        <v>1.95</v>
      </c>
      <c r="I123" s="185">
        <v>2.13</v>
      </c>
      <c r="J123" s="185"/>
      <c r="K123" s="185">
        <v>2.15</v>
      </c>
      <c r="L123" s="185"/>
    </row>
    <row r="124" spans="1:12" s="8" customFormat="1" ht="15.75">
      <c r="A124" s="180"/>
      <c r="B124" s="81" t="s">
        <v>409</v>
      </c>
      <c r="C124" s="87"/>
      <c r="D124" s="87"/>
      <c r="E124" s="86" t="s">
        <v>82</v>
      </c>
      <c r="F124" s="86" t="s">
        <v>82</v>
      </c>
      <c r="G124" s="81">
        <v>5.3</v>
      </c>
      <c r="H124" s="86">
        <v>3.72</v>
      </c>
      <c r="I124" s="179"/>
      <c r="J124" s="179"/>
      <c r="K124" s="179"/>
      <c r="L124" s="179"/>
    </row>
    <row r="125" spans="1:12" s="8" customFormat="1" ht="15.75">
      <c r="A125" s="180"/>
      <c r="B125" s="81" t="s">
        <v>406</v>
      </c>
      <c r="C125" s="87"/>
      <c r="D125" s="87"/>
      <c r="E125" s="86" t="s">
        <v>82</v>
      </c>
      <c r="F125" s="86" t="s">
        <v>82</v>
      </c>
      <c r="G125" s="81">
        <v>4.8600000000000003</v>
      </c>
      <c r="H125" s="86">
        <v>3.88</v>
      </c>
      <c r="I125" s="179"/>
      <c r="J125" s="179"/>
      <c r="K125" s="179"/>
      <c r="L125" s="179"/>
    </row>
    <row r="126" spans="1:12" ht="15.75">
      <c r="A126" s="180"/>
      <c r="B126" s="92" t="s">
        <v>407</v>
      </c>
      <c r="C126" s="87"/>
      <c r="D126" s="87"/>
      <c r="E126" s="95">
        <v>5.97</v>
      </c>
      <c r="F126" s="95">
        <v>8.4269999999999996</v>
      </c>
      <c r="G126" s="98">
        <v>0.19</v>
      </c>
      <c r="H126" s="98">
        <v>0.41</v>
      </c>
      <c r="I126" s="196">
        <v>0.05</v>
      </c>
      <c r="J126" s="196"/>
      <c r="K126" s="185">
        <v>0.06</v>
      </c>
      <c r="L126" s="185"/>
    </row>
    <row r="127" spans="1:12" ht="15.75">
      <c r="A127" s="180"/>
      <c r="B127" s="92" t="s">
        <v>408</v>
      </c>
      <c r="C127" s="87"/>
      <c r="D127" s="87"/>
      <c r="E127" s="95">
        <v>0.46700000000000003</v>
      </c>
      <c r="F127" s="95">
        <v>0.92400000000000004</v>
      </c>
      <c r="G127" s="92">
        <v>0.04</v>
      </c>
      <c r="H127" s="92">
        <v>0.04</v>
      </c>
      <c r="I127" s="185">
        <v>0.01</v>
      </c>
      <c r="J127" s="185"/>
      <c r="K127" s="185">
        <v>0.01</v>
      </c>
      <c r="L127" s="185"/>
    </row>
    <row r="128" spans="1:12">
      <c r="D128" s="82"/>
    </row>
  </sheetData>
  <mergeCells count="205">
    <mergeCell ref="K126:L126"/>
    <mergeCell ref="K127:L127"/>
    <mergeCell ref="I106:L106"/>
    <mergeCell ref="I123:J123"/>
    <mergeCell ref="I124:J124"/>
    <mergeCell ref="I125:J125"/>
    <mergeCell ref="I126:J126"/>
    <mergeCell ref="I127:J127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16:L116"/>
    <mergeCell ref="K117:L117"/>
    <mergeCell ref="K118:L118"/>
    <mergeCell ref="K119:L119"/>
    <mergeCell ref="K120:L120"/>
    <mergeCell ref="K121:L121"/>
    <mergeCell ref="K122:L122"/>
    <mergeCell ref="K123:L123"/>
    <mergeCell ref="K124:L124"/>
    <mergeCell ref="K125:L125"/>
    <mergeCell ref="I114:J114"/>
    <mergeCell ref="I115:J115"/>
    <mergeCell ref="I116:J116"/>
    <mergeCell ref="I117:J117"/>
    <mergeCell ref="I118:J118"/>
    <mergeCell ref="I119:J119"/>
    <mergeCell ref="I120:J120"/>
    <mergeCell ref="I121:J121"/>
    <mergeCell ref="I122:J122"/>
    <mergeCell ref="I107:J107"/>
    <mergeCell ref="I108:J108"/>
    <mergeCell ref="I109:J109"/>
    <mergeCell ref="I110:J110"/>
    <mergeCell ref="I111:J111"/>
    <mergeCell ref="I112:J112"/>
    <mergeCell ref="I113:J113"/>
    <mergeCell ref="A107:A127"/>
    <mergeCell ref="M1:P1"/>
    <mergeCell ref="B107:H107"/>
    <mergeCell ref="E105:H105"/>
    <mergeCell ref="E106:F106"/>
    <mergeCell ref="E102:F102"/>
    <mergeCell ref="G102:H102"/>
    <mergeCell ref="E103:F103"/>
    <mergeCell ref="G103:H103"/>
    <mergeCell ref="E104:F104"/>
    <mergeCell ref="G104:H104"/>
    <mergeCell ref="E99:F99"/>
    <mergeCell ref="G99:H99"/>
    <mergeCell ref="E100:F100"/>
    <mergeCell ref="G100:H100"/>
    <mergeCell ref="E101:F101"/>
    <mergeCell ref="G101:H101"/>
    <mergeCell ref="B80:C80"/>
    <mergeCell ref="E80:H80"/>
    <mergeCell ref="B97:C97"/>
    <mergeCell ref="E97:H97"/>
    <mergeCell ref="E98:F98"/>
    <mergeCell ref="G98:H98"/>
    <mergeCell ref="E73:F73"/>
    <mergeCell ref="G73:H73"/>
    <mergeCell ref="E75:F75"/>
    <mergeCell ref="E78:F78"/>
    <mergeCell ref="E66:F66"/>
    <mergeCell ref="G66:H66"/>
    <mergeCell ref="E68:F68"/>
    <mergeCell ref="G68:H68"/>
    <mergeCell ref="E69:F69"/>
    <mergeCell ref="B70:B72"/>
    <mergeCell ref="E70:F70"/>
    <mergeCell ref="G70:H70"/>
    <mergeCell ref="E71:F71"/>
    <mergeCell ref="G71:H71"/>
    <mergeCell ref="E65:F65"/>
    <mergeCell ref="G65:H65"/>
    <mergeCell ref="E72:F72"/>
    <mergeCell ref="G72:H72"/>
    <mergeCell ref="E59:F59"/>
    <mergeCell ref="G59:H59"/>
    <mergeCell ref="E60:F60"/>
    <mergeCell ref="G60:H60"/>
    <mergeCell ref="E61:F61"/>
    <mergeCell ref="G61:H61"/>
    <mergeCell ref="E57:F57"/>
    <mergeCell ref="G57:H57"/>
    <mergeCell ref="E58:F58"/>
    <mergeCell ref="G58:H58"/>
    <mergeCell ref="E51:F51"/>
    <mergeCell ref="G51:H51"/>
    <mergeCell ref="E62:F62"/>
    <mergeCell ref="G62:H62"/>
    <mergeCell ref="B63:C63"/>
    <mergeCell ref="E63:H63"/>
    <mergeCell ref="B52:B56"/>
    <mergeCell ref="E52:F52"/>
    <mergeCell ref="G52:H52"/>
    <mergeCell ref="E53:F53"/>
    <mergeCell ref="G53:H53"/>
    <mergeCell ref="E54:F54"/>
    <mergeCell ref="G54:H54"/>
    <mergeCell ref="E55:F55"/>
    <mergeCell ref="E48:F48"/>
    <mergeCell ref="G48:H48"/>
    <mergeCell ref="E49:F49"/>
    <mergeCell ref="G49:H49"/>
    <mergeCell ref="E50:F50"/>
    <mergeCell ref="G50:H50"/>
    <mergeCell ref="G55:H55"/>
    <mergeCell ref="E56:F56"/>
    <mergeCell ref="G56:H56"/>
    <mergeCell ref="E45:F45"/>
    <mergeCell ref="G45:H45"/>
    <mergeCell ref="B46:C46"/>
    <mergeCell ref="E46:H46"/>
    <mergeCell ref="E47:F47"/>
    <mergeCell ref="G47:H47"/>
    <mergeCell ref="E42:F42"/>
    <mergeCell ref="G42:H42"/>
    <mergeCell ref="E43:F43"/>
    <mergeCell ref="G43:H43"/>
    <mergeCell ref="E44:F44"/>
    <mergeCell ref="G44:H44"/>
    <mergeCell ref="E39:F39"/>
    <mergeCell ref="G39:H39"/>
    <mergeCell ref="E40:F40"/>
    <mergeCell ref="G40:H40"/>
    <mergeCell ref="E41:F41"/>
    <mergeCell ref="G41:H41"/>
    <mergeCell ref="E36:F36"/>
    <mergeCell ref="G36:H36"/>
    <mergeCell ref="E37:F37"/>
    <mergeCell ref="G37:H37"/>
    <mergeCell ref="E38:F38"/>
    <mergeCell ref="G38:H38"/>
    <mergeCell ref="E32:F32"/>
    <mergeCell ref="G32:H32"/>
    <mergeCell ref="E33:F33"/>
    <mergeCell ref="B34:C34"/>
    <mergeCell ref="E34:H34"/>
    <mergeCell ref="G35:H35"/>
    <mergeCell ref="B29:C29"/>
    <mergeCell ref="D29:H29"/>
    <mergeCell ref="E30:F30"/>
    <mergeCell ref="G30:H30"/>
    <mergeCell ref="E31:F31"/>
    <mergeCell ref="G31:H31"/>
    <mergeCell ref="G25:H25"/>
    <mergeCell ref="E26:F26"/>
    <mergeCell ref="G26:H26"/>
    <mergeCell ref="E27:F27"/>
    <mergeCell ref="G27:H27"/>
    <mergeCell ref="E28:F28"/>
    <mergeCell ref="G28:H28"/>
    <mergeCell ref="B21:B27"/>
    <mergeCell ref="E21:F21"/>
    <mergeCell ref="G21:H21"/>
    <mergeCell ref="E22:F22"/>
    <mergeCell ref="G22:H22"/>
    <mergeCell ref="E23:F23"/>
    <mergeCell ref="G23:H23"/>
    <mergeCell ref="E24:F24"/>
    <mergeCell ref="G24:H24"/>
    <mergeCell ref="E25:F25"/>
    <mergeCell ref="G18:H18"/>
    <mergeCell ref="E19:F19"/>
    <mergeCell ref="G19:H19"/>
    <mergeCell ref="E20:F20"/>
    <mergeCell ref="G20:H20"/>
    <mergeCell ref="E15:F15"/>
    <mergeCell ref="G15:H15"/>
    <mergeCell ref="E16:F16"/>
    <mergeCell ref="G16:H16"/>
    <mergeCell ref="E17:F17"/>
    <mergeCell ref="G17:H17"/>
    <mergeCell ref="E1:H1"/>
    <mergeCell ref="E2:F2"/>
    <mergeCell ref="G2:H2"/>
    <mergeCell ref="D4:H4"/>
    <mergeCell ref="A6:A106"/>
    <mergeCell ref="B6:C6"/>
    <mergeCell ref="E6:H6"/>
    <mergeCell ref="E7:F7"/>
    <mergeCell ref="G7:H7"/>
    <mergeCell ref="E8:F8"/>
    <mergeCell ref="E12:F12"/>
    <mergeCell ref="G12:H12"/>
    <mergeCell ref="E13:F13"/>
    <mergeCell ref="G13:H13"/>
    <mergeCell ref="E14:F14"/>
    <mergeCell ref="G14:H14"/>
    <mergeCell ref="G8:H8"/>
    <mergeCell ref="E9:F9"/>
    <mergeCell ref="G9:H9"/>
    <mergeCell ref="E10:F10"/>
    <mergeCell ref="G10:H10"/>
    <mergeCell ref="E11:F11"/>
    <mergeCell ref="G11:H11"/>
    <mergeCell ref="E18:F1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50"/>
  <sheetViews>
    <sheetView topLeftCell="A100" zoomScale="70" zoomScaleNormal="70" workbookViewId="0">
      <selection activeCell="I130" sqref="I130"/>
    </sheetView>
  </sheetViews>
  <sheetFormatPr baseColWidth="10" defaultRowHeight="15"/>
  <cols>
    <col min="1" max="1" width="21.5703125" customWidth="1"/>
    <col min="2" max="2" width="25.7109375" customWidth="1"/>
    <col min="3" max="3" width="14.7109375" bestFit="1" customWidth="1"/>
    <col min="5" max="5" width="15" bestFit="1" customWidth="1"/>
    <col min="6" max="6" width="12.28515625" bestFit="1" customWidth="1"/>
    <col min="9" max="10" width="13.42578125" bestFit="1" customWidth="1"/>
    <col min="12" max="12" width="15.5703125" customWidth="1"/>
    <col min="13" max="13" width="17.140625" customWidth="1"/>
  </cols>
  <sheetData>
    <row r="1" spans="1:13" ht="30">
      <c r="A1" s="11" t="s">
        <v>9</v>
      </c>
      <c r="B1" s="21"/>
      <c r="C1" s="10"/>
      <c r="D1" s="63" t="s">
        <v>27</v>
      </c>
      <c r="E1" s="134" t="s">
        <v>2</v>
      </c>
      <c r="F1" s="134"/>
      <c r="G1" s="134"/>
      <c r="H1" s="134"/>
      <c r="I1" s="134"/>
      <c r="J1" s="134"/>
      <c r="M1" s="132" t="s">
        <v>457</v>
      </c>
    </row>
    <row r="2" spans="1:13" ht="30">
      <c r="A2" s="11"/>
      <c r="B2" s="21"/>
      <c r="C2" s="10"/>
      <c r="D2" s="63" t="s">
        <v>25</v>
      </c>
      <c r="E2" s="135" t="s">
        <v>320</v>
      </c>
      <c r="F2" s="135"/>
      <c r="G2" s="135" t="s">
        <v>376</v>
      </c>
      <c r="H2" s="135"/>
      <c r="I2" s="135" t="s">
        <v>325</v>
      </c>
      <c r="J2" s="135"/>
    </row>
    <row r="3" spans="1:13" ht="30">
      <c r="A3" s="11"/>
      <c r="B3" s="21"/>
      <c r="C3" s="10"/>
      <c r="D3" s="63" t="s">
        <v>26</v>
      </c>
      <c r="E3" s="13" t="s">
        <v>318</v>
      </c>
      <c r="F3" s="13" t="s">
        <v>319</v>
      </c>
      <c r="G3" s="13" t="s">
        <v>6</v>
      </c>
      <c r="H3" s="13" t="s">
        <v>7</v>
      </c>
      <c r="I3" s="13" t="s">
        <v>6</v>
      </c>
      <c r="J3" s="13" t="s">
        <v>7</v>
      </c>
    </row>
    <row r="4" spans="1:13" ht="45">
      <c r="A4" s="11"/>
      <c r="B4" s="21"/>
      <c r="C4" s="10"/>
      <c r="D4" s="63" t="s">
        <v>8</v>
      </c>
      <c r="E4" s="110">
        <v>5</v>
      </c>
      <c r="F4" s="13">
        <v>6</v>
      </c>
      <c r="G4" s="110">
        <v>9</v>
      </c>
      <c r="H4" s="110">
        <v>10</v>
      </c>
      <c r="I4" s="110">
        <v>11</v>
      </c>
      <c r="J4" s="110">
        <v>12</v>
      </c>
    </row>
    <row r="5" spans="1:13" ht="36" customHeight="1">
      <c r="A5" s="139" t="s">
        <v>267</v>
      </c>
      <c r="B5" s="140" t="s">
        <v>10</v>
      </c>
      <c r="C5" s="141"/>
      <c r="D5" s="22"/>
      <c r="E5" s="142"/>
      <c r="F5" s="143"/>
      <c r="G5" s="143"/>
      <c r="H5" s="143"/>
      <c r="I5" s="143"/>
      <c r="J5" s="144"/>
    </row>
    <row r="6" spans="1:13" ht="15.75">
      <c r="A6" s="139"/>
      <c r="B6" s="18" t="s">
        <v>11</v>
      </c>
      <c r="C6" s="16"/>
      <c r="D6" s="42"/>
      <c r="E6" s="146" t="s">
        <v>270</v>
      </c>
      <c r="F6" s="146"/>
      <c r="G6" s="146" t="s">
        <v>176</v>
      </c>
      <c r="H6" s="146"/>
      <c r="I6" s="146"/>
      <c r="J6" s="146"/>
    </row>
    <row r="7" spans="1:13" ht="28.15" customHeight="1">
      <c r="A7" s="139"/>
      <c r="B7" s="18" t="s">
        <v>12</v>
      </c>
      <c r="C7" s="16"/>
      <c r="D7" s="42"/>
      <c r="E7" s="146" t="s">
        <v>199</v>
      </c>
      <c r="F7" s="146"/>
      <c r="G7" s="146" t="s">
        <v>200</v>
      </c>
      <c r="H7" s="146"/>
      <c r="I7" s="146"/>
      <c r="J7" s="146"/>
    </row>
    <row r="8" spans="1:13" ht="31.5">
      <c r="A8" s="139"/>
      <c r="B8" s="18" t="s">
        <v>118</v>
      </c>
      <c r="C8" s="16"/>
      <c r="D8" s="42"/>
      <c r="E8" s="146">
        <v>5</v>
      </c>
      <c r="F8" s="146"/>
      <c r="G8" s="146">
        <v>150</v>
      </c>
      <c r="H8" s="146"/>
      <c r="I8" s="146"/>
      <c r="J8" s="146"/>
    </row>
    <row r="9" spans="1:13" ht="15.75">
      <c r="A9" s="139"/>
      <c r="B9" s="18" t="s">
        <v>117</v>
      </c>
      <c r="C9" s="16"/>
      <c r="D9" s="42"/>
      <c r="E9" s="146">
        <v>5</v>
      </c>
      <c r="F9" s="146"/>
      <c r="G9" s="146">
        <v>36</v>
      </c>
      <c r="H9" s="146"/>
      <c r="I9" s="146"/>
      <c r="J9" s="146"/>
    </row>
    <row r="10" spans="1:13" ht="47.25">
      <c r="A10" s="139"/>
      <c r="B10" s="18" t="s">
        <v>13</v>
      </c>
      <c r="C10" s="16"/>
      <c r="D10" s="42"/>
      <c r="E10" s="146" t="s">
        <v>70</v>
      </c>
      <c r="F10" s="146"/>
      <c r="G10" s="146" t="s">
        <v>70</v>
      </c>
      <c r="H10" s="146"/>
      <c r="I10" s="146"/>
      <c r="J10" s="146"/>
    </row>
    <row r="11" spans="1:13" ht="31.5">
      <c r="A11" s="139"/>
      <c r="B11" s="18" t="s">
        <v>119</v>
      </c>
      <c r="C11" s="16"/>
      <c r="D11" s="42"/>
      <c r="E11" s="146">
        <v>4</v>
      </c>
      <c r="F11" s="146"/>
      <c r="G11" s="146">
        <v>6</v>
      </c>
      <c r="H11" s="146"/>
      <c r="I11" s="146"/>
      <c r="J11" s="146"/>
    </row>
    <row r="12" spans="1:13" ht="47.25">
      <c r="A12" s="139"/>
      <c r="B12" s="18" t="s">
        <v>311</v>
      </c>
      <c r="C12" s="16"/>
      <c r="D12" s="42"/>
      <c r="E12" s="146" t="s">
        <v>313</v>
      </c>
      <c r="F12" s="146"/>
      <c r="G12" s="146" t="s">
        <v>350</v>
      </c>
      <c r="H12" s="146"/>
      <c r="I12" s="146"/>
      <c r="J12" s="146"/>
    </row>
    <row r="13" spans="1:13" ht="15.75">
      <c r="A13" s="139"/>
      <c r="B13" s="18" t="s">
        <v>14</v>
      </c>
      <c r="C13" s="16"/>
      <c r="D13" s="42"/>
      <c r="E13" s="146" t="s">
        <v>271</v>
      </c>
      <c r="F13" s="146"/>
      <c r="G13" s="146" t="s">
        <v>177</v>
      </c>
      <c r="H13" s="146"/>
      <c r="I13" s="146"/>
      <c r="J13" s="146"/>
    </row>
    <row r="14" spans="1:13" ht="42.6" customHeight="1">
      <c r="A14" s="139"/>
      <c r="B14" s="18" t="s">
        <v>71</v>
      </c>
      <c r="C14" s="16"/>
      <c r="D14" s="42"/>
      <c r="E14" s="148" t="s">
        <v>271</v>
      </c>
      <c r="F14" s="148"/>
      <c r="G14" s="146" t="s">
        <v>178</v>
      </c>
      <c r="H14" s="146"/>
      <c r="I14" s="146"/>
      <c r="J14" s="146"/>
    </row>
    <row r="15" spans="1:13" ht="30" customHeight="1">
      <c r="A15" s="139"/>
      <c r="B15" s="18" t="s">
        <v>15</v>
      </c>
      <c r="C15" s="16"/>
      <c r="D15" s="42"/>
      <c r="E15" s="146"/>
      <c r="F15" s="146"/>
      <c r="G15" s="146" t="s">
        <v>179</v>
      </c>
      <c r="H15" s="146"/>
      <c r="I15" s="146"/>
      <c r="J15" s="146"/>
    </row>
    <row r="16" spans="1:13" ht="15.75">
      <c r="A16" s="139"/>
      <c r="B16" s="18" t="s">
        <v>181</v>
      </c>
      <c r="C16" s="16"/>
      <c r="D16" s="42"/>
      <c r="E16" s="146">
        <v>500</v>
      </c>
      <c r="F16" s="146"/>
      <c r="G16" s="148" t="s">
        <v>180</v>
      </c>
      <c r="H16" s="148"/>
      <c r="I16" s="148"/>
      <c r="J16" s="148"/>
    </row>
    <row r="17" spans="1:13" ht="31.5">
      <c r="A17" s="139"/>
      <c r="B17" s="18" t="s">
        <v>16</v>
      </c>
      <c r="C17" s="16"/>
      <c r="D17" s="42"/>
      <c r="E17" s="148" t="s">
        <v>201</v>
      </c>
      <c r="F17" s="148"/>
      <c r="G17" s="148" t="s">
        <v>351</v>
      </c>
      <c r="H17" s="148"/>
      <c r="I17" s="148"/>
      <c r="J17" s="148"/>
    </row>
    <row r="18" spans="1:13" ht="33" customHeight="1">
      <c r="A18" s="139"/>
      <c r="B18" s="18" t="s">
        <v>17</v>
      </c>
      <c r="C18" s="16"/>
      <c r="D18" s="42"/>
      <c r="E18" s="148" t="s">
        <v>352</v>
      </c>
      <c r="F18" s="148"/>
      <c r="G18" s="148" t="s">
        <v>72</v>
      </c>
      <c r="H18" s="148"/>
      <c r="I18" s="148"/>
      <c r="J18" s="148"/>
    </row>
    <row r="19" spans="1:13" ht="29.45" customHeight="1">
      <c r="A19" s="139"/>
      <c r="B19" s="18" t="s">
        <v>18</v>
      </c>
      <c r="C19" s="16"/>
      <c r="D19" s="42"/>
      <c r="E19" s="148" t="s">
        <v>271</v>
      </c>
      <c r="F19" s="148"/>
      <c r="G19" s="148" t="s">
        <v>183</v>
      </c>
      <c r="H19" s="148"/>
      <c r="I19" s="148"/>
      <c r="J19" s="148"/>
    </row>
    <row r="20" spans="1:13">
      <c r="A20" s="139"/>
      <c r="B20" s="152" t="s">
        <v>146</v>
      </c>
      <c r="C20" s="14" t="s">
        <v>353</v>
      </c>
      <c r="D20" s="42"/>
      <c r="E20" s="146" t="s">
        <v>202</v>
      </c>
      <c r="F20" s="146"/>
      <c r="G20" s="148" t="s">
        <v>184</v>
      </c>
      <c r="H20" s="148"/>
      <c r="I20" s="148"/>
      <c r="J20" s="148"/>
    </row>
    <row r="21" spans="1:13" ht="30">
      <c r="A21" s="139"/>
      <c r="B21" s="153"/>
      <c r="C21" s="14" t="s">
        <v>19</v>
      </c>
      <c r="D21" s="42"/>
      <c r="E21" s="148" t="s">
        <v>75</v>
      </c>
      <c r="F21" s="148"/>
      <c r="G21" s="148" t="s">
        <v>75</v>
      </c>
      <c r="H21" s="148"/>
      <c r="I21" s="148"/>
      <c r="J21" s="148"/>
    </row>
    <row r="22" spans="1:13" ht="30">
      <c r="A22" s="139"/>
      <c r="B22" s="153"/>
      <c r="C22" s="14" t="s">
        <v>324</v>
      </c>
      <c r="D22" s="42"/>
      <c r="E22" s="148" t="s">
        <v>75</v>
      </c>
      <c r="F22" s="148"/>
      <c r="G22" s="148" t="s">
        <v>75</v>
      </c>
      <c r="H22" s="148"/>
      <c r="I22" s="148"/>
      <c r="J22" s="148"/>
    </row>
    <row r="23" spans="1:13" ht="45">
      <c r="A23" s="139"/>
      <c r="B23" s="153"/>
      <c r="C23" s="14" t="s">
        <v>137</v>
      </c>
      <c r="D23" s="42"/>
      <c r="E23" s="148" t="s">
        <v>78</v>
      </c>
      <c r="F23" s="148"/>
      <c r="G23" s="148" t="s">
        <v>147</v>
      </c>
      <c r="H23" s="148"/>
      <c r="I23" s="148"/>
      <c r="J23" s="148"/>
    </row>
    <row r="24" spans="1:13" ht="30">
      <c r="A24" s="139"/>
      <c r="B24" s="153"/>
      <c r="C24" s="14" t="s">
        <v>20</v>
      </c>
      <c r="D24" s="42"/>
      <c r="E24" s="148" t="s">
        <v>75</v>
      </c>
      <c r="F24" s="148"/>
      <c r="G24" s="148" t="s">
        <v>78</v>
      </c>
      <c r="H24" s="148"/>
      <c r="I24" s="148"/>
      <c r="J24" s="148"/>
    </row>
    <row r="25" spans="1:13" ht="30">
      <c r="A25" s="139"/>
      <c r="B25" s="153"/>
      <c r="C25" s="14" t="s">
        <v>21</v>
      </c>
      <c r="D25" s="42"/>
      <c r="E25" s="148" t="s">
        <v>203</v>
      </c>
      <c r="F25" s="148"/>
      <c r="G25" s="148" t="s">
        <v>185</v>
      </c>
      <c r="H25" s="148"/>
      <c r="I25" s="148"/>
      <c r="J25" s="148"/>
    </row>
    <row r="26" spans="1:13">
      <c r="A26" s="139"/>
      <c r="B26" s="154"/>
      <c r="C26" s="14" t="s">
        <v>22</v>
      </c>
      <c r="D26" s="42"/>
      <c r="E26" s="150" t="s">
        <v>204</v>
      </c>
      <c r="F26" s="150"/>
      <c r="G26" s="150" t="s">
        <v>186</v>
      </c>
      <c r="H26" s="150"/>
      <c r="I26" s="150"/>
      <c r="J26" s="150"/>
    </row>
    <row r="27" spans="1:13" ht="15.75">
      <c r="A27" s="139"/>
      <c r="B27" s="21"/>
      <c r="C27" s="10"/>
      <c r="D27" s="43"/>
      <c r="E27" s="138"/>
      <c r="F27" s="138"/>
      <c r="G27" s="138"/>
      <c r="H27" s="138"/>
      <c r="I27" s="138"/>
      <c r="J27" s="138"/>
    </row>
    <row r="28" spans="1:13" ht="18.75">
      <c r="A28" s="139"/>
      <c r="B28" s="140" t="s">
        <v>23</v>
      </c>
      <c r="C28" s="141"/>
      <c r="D28" s="114"/>
      <c r="E28" s="156"/>
      <c r="F28" s="157"/>
      <c r="G28" s="157"/>
      <c r="H28" s="157"/>
      <c r="I28" s="157"/>
      <c r="J28" s="158"/>
      <c r="M28" s="132" t="s">
        <v>458</v>
      </c>
    </row>
    <row r="29" spans="1:13" ht="31.5">
      <c r="A29" s="139"/>
      <c r="B29" s="18" t="s">
        <v>24</v>
      </c>
      <c r="C29" s="16"/>
      <c r="D29" s="41"/>
      <c r="E29" s="148" t="s">
        <v>205</v>
      </c>
      <c r="F29" s="148"/>
      <c r="G29" s="148" t="s">
        <v>187</v>
      </c>
      <c r="H29" s="148"/>
      <c r="I29" s="148"/>
      <c r="J29" s="148"/>
    </row>
    <row r="30" spans="1:13" ht="31.5">
      <c r="A30" s="139"/>
      <c r="B30" s="18" t="s">
        <v>327</v>
      </c>
      <c r="C30" s="16"/>
      <c r="D30" s="41"/>
      <c r="E30" s="146"/>
      <c r="F30" s="146"/>
      <c r="G30" s="146"/>
      <c r="H30" s="146"/>
      <c r="I30" s="146"/>
      <c r="J30" s="146"/>
    </row>
    <row r="31" spans="1:13" ht="78.75">
      <c r="A31" s="139"/>
      <c r="B31" s="18" t="s">
        <v>76</v>
      </c>
      <c r="C31" s="16"/>
      <c r="D31" s="41"/>
      <c r="E31" s="151" t="s">
        <v>206</v>
      </c>
      <c r="F31" s="151"/>
      <c r="G31" s="151" t="s">
        <v>354</v>
      </c>
      <c r="H31" s="151"/>
      <c r="I31" s="151"/>
      <c r="J31" s="151"/>
    </row>
    <row r="32" spans="1:13" ht="15.75">
      <c r="A32" s="139"/>
      <c r="B32" s="21"/>
      <c r="C32" s="10"/>
      <c r="D32" s="25"/>
      <c r="E32" s="109"/>
      <c r="F32" s="109"/>
      <c r="G32" s="138"/>
      <c r="H32" s="138"/>
      <c r="I32" s="138"/>
      <c r="J32" s="138"/>
    </row>
    <row r="33" spans="1:10" ht="18.75">
      <c r="A33" s="139"/>
      <c r="B33" s="140" t="s">
        <v>331</v>
      </c>
      <c r="C33" s="141"/>
      <c r="D33" s="114"/>
      <c r="E33" s="156"/>
      <c r="F33" s="157"/>
      <c r="G33" s="157"/>
      <c r="H33" s="157"/>
      <c r="I33" s="157"/>
      <c r="J33" s="158"/>
    </row>
    <row r="34" spans="1:10" ht="15.75">
      <c r="A34" s="139"/>
      <c r="B34" s="18" t="s">
        <v>28</v>
      </c>
      <c r="C34" s="10"/>
      <c r="D34" s="41"/>
      <c r="E34" s="148" t="s">
        <v>271</v>
      </c>
      <c r="F34" s="148"/>
      <c r="G34" s="146" t="s">
        <v>188</v>
      </c>
      <c r="H34" s="146"/>
      <c r="I34" s="146"/>
      <c r="J34" s="146"/>
    </row>
    <row r="35" spans="1:10" ht="31.5">
      <c r="A35" s="139"/>
      <c r="B35" s="18" t="s">
        <v>332</v>
      </c>
      <c r="C35" s="10"/>
      <c r="D35" s="41"/>
      <c r="E35" s="146">
        <v>1200</v>
      </c>
      <c r="F35" s="146"/>
      <c r="G35" s="104">
        <v>1000</v>
      </c>
      <c r="H35" s="104">
        <v>1200</v>
      </c>
      <c r="I35" s="104">
        <v>1000</v>
      </c>
      <c r="J35" s="104">
        <v>1200</v>
      </c>
    </row>
    <row r="36" spans="1:10" ht="15.75">
      <c r="A36" s="139"/>
      <c r="B36" s="18" t="s">
        <v>29</v>
      </c>
      <c r="C36" s="10"/>
      <c r="D36" s="41"/>
      <c r="E36" s="167">
        <v>0.02</v>
      </c>
      <c r="F36" s="146"/>
      <c r="G36" s="148" t="s">
        <v>78</v>
      </c>
      <c r="H36" s="148"/>
      <c r="I36" s="148"/>
      <c r="J36" s="148"/>
    </row>
    <row r="37" spans="1:10" ht="47.25">
      <c r="A37" s="139"/>
      <c r="B37" s="18" t="s">
        <v>378</v>
      </c>
      <c r="C37" s="10"/>
      <c r="D37" s="41"/>
      <c r="E37" s="146" t="s">
        <v>82</v>
      </c>
      <c r="F37" s="146"/>
      <c r="G37" s="148" t="s">
        <v>82</v>
      </c>
      <c r="H37" s="148"/>
      <c r="I37" s="148"/>
      <c r="J37" s="148"/>
    </row>
    <row r="38" spans="1:10" ht="47.25">
      <c r="A38" s="139"/>
      <c r="B38" s="18" t="s">
        <v>121</v>
      </c>
      <c r="C38" s="10"/>
      <c r="D38" s="41"/>
      <c r="E38" s="148" t="s">
        <v>377</v>
      </c>
      <c r="F38" s="148"/>
      <c r="G38" s="146" t="s">
        <v>355</v>
      </c>
      <c r="H38" s="146"/>
      <c r="I38" s="146"/>
      <c r="J38" s="146"/>
    </row>
    <row r="39" spans="1:10" ht="15.75">
      <c r="A39" s="139"/>
      <c r="B39" s="18" t="s">
        <v>30</v>
      </c>
      <c r="C39" s="10"/>
      <c r="D39" s="41"/>
      <c r="E39" s="146" t="s">
        <v>272</v>
      </c>
      <c r="F39" s="146"/>
      <c r="G39" s="148" t="s">
        <v>254</v>
      </c>
      <c r="H39" s="148"/>
      <c r="I39" s="148"/>
      <c r="J39" s="148"/>
    </row>
    <row r="40" spans="1:10" ht="15.75">
      <c r="A40" s="139"/>
      <c r="B40" s="18" t="s">
        <v>31</v>
      </c>
      <c r="C40" s="10"/>
      <c r="D40" s="41"/>
      <c r="E40" s="146" t="s">
        <v>207</v>
      </c>
      <c r="F40" s="146"/>
      <c r="G40" s="148" t="s">
        <v>189</v>
      </c>
      <c r="H40" s="148"/>
      <c r="I40" s="148"/>
      <c r="J40" s="148"/>
    </row>
    <row r="41" spans="1:10" ht="15.75">
      <c r="A41" s="139"/>
      <c r="B41" s="18" t="s">
        <v>32</v>
      </c>
      <c r="C41" s="10"/>
      <c r="D41" s="41"/>
      <c r="E41" s="146" t="s">
        <v>78</v>
      </c>
      <c r="F41" s="146"/>
      <c r="G41" s="148" t="s">
        <v>336</v>
      </c>
      <c r="H41" s="148"/>
      <c r="I41" s="148"/>
      <c r="J41" s="148"/>
    </row>
    <row r="42" spans="1:10" ht="15.75">
      <c r="A42" s="139"/>
      <c r="B42" s="18" t="s">
        <v>33</v>
      </c>
      <c r="C42" s="10"/>
      <c r="D42" s="41"/>
      <c r="E42" s="148" t="s">
        <v>208</v>
      </c>
      <c r="F42" s="148"/>
      <c r="G42" s="148" t="s">
        <v>221</v>
      </c>
      <c r="H42" s="148"/>
      <c r="I42" s="148"/>
      <c r="J42" s="148"/>
    </row>
    <row r="43" spans="1:10" ht="15.75">
      <c r="A43" s="139"/>
      <c r="B43" s="18" t="s">
        <v>288</v>
      </c>
      <c r="C43" s="10"/>
      <c r="D43" s="41"/>
      <c r="E43" s="150" t="s">
        <v>356</v>
      </c>
      <c r="F43" s="150"/>
      <c r="G43" s="150" t="s">
        <v>147</v>
      </c>
      <c r="H43" s="150"/>
      <c r="I43" s="150"/>
      <c r="J43" s="150"/>
    </row>
    <row r="44" spans="1:10" ht="15.75">
      <c r="A44" s="139"/>
      <c r="B44" s="21"/>
      <c r="C44" s="10"/>
      <c r="D44" s="25"/>
      <c r="E44" s="109"/>
      <c r="F44" s="109"/>
      <c r="G44" s="138"/>
      <c r="H44" s="138"/>
      <c r="I44" s="138"/>
      <c r="J44" s="138"/>
    </row>
    <row r="45" spans="1:10" ht="18.75">
      <c r="A45" s="139"/>
      <c r="B45" s="140" t="s">
        <v>34</v>
      </c>
      <c r="C45" s="141"/>
      <c r="D45" s="114"/>
      <c r="E45" s="156"/>
      <c r="F45" s="157"/>
      <c r="G45" s="157"/>
      <c r="H45" s="157"/>
      <c r="I45" s="157"/>
      <c r="J45" s="158"/>
    </row>
    <row r="46" spans="1:10" ht="15.75">
      <c r="A46" s="139"/>
      <c r="B46" s="18" t="s">
        <v>39</v>
      </c>
      <c r="C46" s="16"/>
      <c r="D46" s="45"/>
      <c r="E46" s="148" t="s">
        <v>358</v>
      </c>
      <c r="F46" s="148"/>
      <c r="G46" s="148" t="s">
        <v>357</v>
      </c>
      <c r="H46" s="148"/>
      <c r="I46" s="148"/>
      <c r="J46" s="148"/>
    </row>
    <row r="47" spans="1:10" ht="15.75">
      <c r="A47" s="139"/>
      <c r="B47" s="18" t="s">
        <v>35</v>
      </c>
      <c r="C47" s="16"/>
      <c r="D47" s="41"/>
      <c r="E47" s="146" t="s">
        <v>379</v>
      </c>
      <c r="F47" s="146"/>
      <c r="G47" s="148" t="s">
        <v>359</v>
      </c>
      <c r="H47" s="148"/>
      <c r="I47" s="148"/>
      <c r="J47" s="148"/>
    </row>
    <row r="48" spans="1:10" ht="15.75">
      <c r="A48" s="139"/>
      <c r="B48" s="18" t="s">
        <v>36</v>
      </c>
      <c r="C48" s="16"/>
      <c r="D48" s="41"/>
      <c r="E48" s="146" t="s">
        <v>292</v>
      </c>
      <c r="F48" s="146"/>
      <c r="G48" s="204" t="s">
        <v>190</v>
      </c>
      <c r="H48" s="146"/>
      <c r="I48" s="146"/>
      <c r="J48" s="146"/>
    </row>
    <row r="49" spans="1:13" ht="31.5">
      <c r="A49" s="139"/>
      <c r="B49" s="18" t="s">
        <v>37</v>
      </c>
      <c r="C49" s="16"/>
      <c r="D49" s="41"/>
      <c r="E49" s="146" t="s">
        <v>291</v>
      </c>
      <c r="F49" s="146"/>
      <c r="G49" s="148" t="s">
        <v>191</v>
      </c>
      <c r="H49" s="148"/>
      <c r="I49" s="148"/>
      <c r="J49" s="148"/>
    </row>
    <row r="50" spans="1:13" ht="31.5">
      <c r="A50" s="139"/>
      <c r="B50" s="18" t="s">
        <v>38</v>
      </c>
      <c r="C50" s="16"/>
      <c r="D50" s="41"/>
      <c r="E50" s="146" t="s">
        <v>209</v>
      </c>
      <c r="F50" s="146"/>
      <c r="G50" s="148" t="s">
        <v>156</v>
      </c>
      <c r="H50" s="148"/>
      <c r="I50" s="148"/>
      <c r="J50" s="148"/>
    </row>
    <row r="51" spans="1:13">
      <c r="A51" s="139"/>
      <c r="B51" s="152" t="s">
        <v>40</v>
      </c>
      <c r="C51" s="14" t="s">
        <v>293</v>
      </c>
      <c r="D51" s="41"/>
      <c r="E51" s="146" t="s">
        <v>210</v>
      </c>
      <c r="F51" s="146"/>
      <c r="G51" s="176" t="s">
        <v>258</v>
      </c>
      <c r="H51" s="146"/>
      <c r="I51" s="146"/>
      <c r="J51" s="146"/>
    </row>
    <row r="52" spans="1:13" ht="45">
      <c r="A52" s="139"/>
      <c r="B52" s="153"/>
      <c r="C52" s="14" t="s">
        <v>381</v>
      </c>
      <c r="D52" s="41"/>
      <c r="E52" s="146" t="s">
        <v>271</v>
      </c>
      <c r="F52" s="146"/>
      <c r="G52" s="146" t="s">
        <v>82</v>
      </c>
      <c r="H52" s="146"/>
      <c r="I52" s="146"/>
      <c r="J52" s="146"/>
    </row>
    <row r="53" spans="1:13" ht="30">
      <c r="A53" s="139"/>
      <c r="B53" s="153"/>
      <c r="C53" s="14" t="s">
        <v>382</v>
      </c>
      <c r="D53" s="41"/>
      <c r="E53" s="146" t="s">
        <v>82</v>
      </c>
      <c r="F53" s="146"/>
      <c r="G53" s="146">
        <v>300</v>
      </c>
      <c r="H53" s="146"/>
      <c r="I53" s="146"/>
      <c r="J53" s="146"/>
    </row>
    <row r="54" spans="1:13" ht="30">
      <c r="A54" s="139"/>
      <c r="B54" s="153"/>
      <c r="C54" s="14" t="s">
        <v>294</v>
      </c>
      <c r="D54" s="41"/>
      <c r="E54" s="146">
        <v>1</v>
      </c>
      <c r="F54" s="146"/>
      <c r="G54" s="146">
        <v>1</v>
      </c>
      <c r="H54" s="146"/>
      <c r="I54" s="146"/>
      <c r="J54" s="146"/>
    </row>
    <row r="55" spans="1:13">
      <c r="A55" s="139"/>
      <c r="B55" s="154"/>
      <c r="C55" s="14" t="s">
        <v>295</v>
      </c>
      <c r="D55" s="41"/>
      <c r="E55" s="146" t="s">
        <v>271</v>
      </c>
      <c r="F55" s="146"/>
      <c r="G55" s="146" t="s">
        <v>192</v>
      </c>
      <c r="H55" s="146"/>
      <c r="I55" s="146"/>
      <c r="J55" s="146"/>
    </row>
    <row r="56" spans="1:13" ht="15.75">
      <c r="A56" s="139"/>
      <c r="B56" s="18" t="s">
        <v>41</v>
      </c>
      <c r="C56" s="16"/>
      <c r="D56" s="41"/>
      <c r="E56" s="146" t="s">
        <v>362</v>
      </c>
      <c r="F56" s="146"/>
      <c r="G56" s="146" t="s">
        <v>193</v>
      </c>
      <c r="H56" s="146"/>
      <c r="I56" s="146"/>
      <c r="J56" s="146"/>
      <c r="M56" s="132" t="s">
        <v>459</v>
      </c>
    </row>
    <row r="57" spans="1:13" ht="15.75">
      <c r="A57" s="139"/>
      <c r="B57" s="18" t="s">
        <v>42</v>
      </c>
      <c r="C57" s="16"/>
      <c r="D57" s="41"/>
      <c r="E57" s="146" t="s">
        <v>211</v>
      </c>
      <c r="F57" s="146"/>
      <c r="G57" s="146" t="s">
        <v>363</v>
      </c>
      <c r="H57" s="146"/>
      <c r="I57" s="146"/>
      <c r="J57" s="146"/>
    </row>
    <row r="58" spans="1:13" ht="15.75">
      <c r="A58" s="139"/>
      <c r="B58" s="18" t="s">
        <v>43</v>
      </c>
      <c r="C58" s="16"/>
      <c r="D58" s="41"/>
      <c r="E58" s="146" t="s">
        <v>212</v>
      </c>
      <c r="F58" s="146"/>
      <c r="G58" s="146" t="s">
        <v>194</v>
      </c>
      <c r="H58" s="146"/>
      <c r="I58" s="146"/>
      <c r="J58" s="146"/>
    </row>
    <row r="59" spans="1:13" ht="15.75">
      <c r="A59" s="139"/>
      <c r="B59" s="18" t="s">
        <v>44</v>
      </c>
      <c r="C59" s="16"/>
      <c r="D59" s="41"/>
      <c r="E59" s="146" t="s">
        <v>78</v>
      </c>
      <c r="F59" s="146"/>
      <c r="G59" s="146" t="s">
        <v>195</v>
      </c>
      <c r="H59" s="146"/>
      <c r="I59" s="146"/>
      <c r="J59" s="146"/>
    </row>
    <row r="60" spans="1:13" ht="15.75">
      <c r="A60" s="139"/>
      <c r="B60" s="18" t="s">
        <v>45</v>
      </c>
      <c r="C60" s="16"/>
      <c r="D60" s="41"/>
      <c r="E60" s="146" t="s">
        <v>78</v>
      </c>
      <c r="F60" s="146"/>
      <c r="G60" s="146" t="s">
        <v>78</v>
      </c>
      <c r="H60" s="146"/>
      <c r="I60" s="146"/>
      <c r="J60" s="146"/>
    </row>
    <row r="61" spans="1:13" ht="15.75">
      <c r="A61" s="139"/>
      <c r="B61" s="18" t="s">
        <v>67</v>
      </c>
      <c r="C61" s="16"/>
      <c r="D61" s="41"/>
      <c r="E61" s="146" t="s">
        <v>82</v>
      </c>
      <c r="F61" s="146"/>
      <c r="G61" s="146" t="s">
        <v>82</v>
      </c>
      <c r="H61" s="146"/>
      <c r="I61" s="146"/>
      <c r="J61" s="146"/>
    </row>
    <row r="62" spans="1:13" ht="18.75">
      <c r="A62" s="139"/>
      <c r="B62" s="140" t="s">
        <v>46</v>
      </c>
      <c r="C62" s="141"/>
      <c r="D62" s="114"/>
      <c r="E62" s="159"/>
      <c r="F62" s="160"/>
      <c r="G62" s="160"/>
      <c r="H62" s="160"/>
      <c r="I62" s="160"/>
      <c r="J62" s="161"/>
    </row>
    <row r="63" spans="1:13" ht="15.75">
      <c r="A63" s="139"/>
      <c r="B63" s="18" t="s">
        <v>68</v>
      </c>
      <c r="C63" s="16"/>
      <c r="D63" s="45"/>
      <c r="E63" s="205">
        <v>43648</v>
      </c>
      <c r="F63" s="148"/>
      <c r="G63" s="112">
        <v>43647</v>
      </c>
      <c r="H63" s="112">
        <v>43647</v>
      </c>
      <c r="I63" s="112">
        <v>43649</v>
      </c>
      <c r="J63" s="112">
        <v>43649</v>
      </c>
    </row>
    <row r="64" spans="1:13" ht="31.5">
      <c r="A64" s="139"/>
      <c r="B64" s="18" t="s">
        <v>47</v>
      </c>
      <c r="C64" s="16"/>
      <c r="D64" s="41"/>
      <c r="E64" s="146" t="s">
        <v>83</v>
      </c>
      <c r="F64" s="146"/>
      <c r="G64" s="146" t="s">
        <v>196</v>
      </c>
      <c r="H64" s="146"/>
      <c r="I64" s="146"/>
      <c r="J64" s="146"/>
    </row>
    <row r="65" spans="1:16" ht="47.25">
      <c r="A65" s="139"/>
      <c r="B65" s="18" t="s">
        <v>159</v>
      </c>
      <c r="C65" s="16"/>
      <c r="D65" s="41"/>
      <c r="E65" s="167">
        <v>7.0000000000000007E-2</v>
      </c>
      <c r="F65" s="167"/>
      <c r="G65" s="146" t="s">
        <v>271</v>
      </c>
      <c r="H65" s="146"/>
      <c r="I65" s="146"/>
      <c r="J65" s="146"/>
    </row>
    <row r="66" spans="1:16" ht="15.75">
      <c r="A66" s="139"/>
      <c r="B66" s="18" t="s">
        <v>48</v>
      </c>
      <c r="C66" s="16"/>
      <c r="D66" s="41"/>
      <c r="E66" s="148" t="s">
        <v>364</v>
      </c>
      <c r="F66" s="148"/>
      <c r="G66" s="146" t="s">
        <v>223</v>
      </c>
      <c r="H66" s="146"/>
      <c r="I66" s="146"/>
      <c r="J66" s="146"/>
    </row>
    <row r="67" spans="1:16" ht="31.5">
      <c r="A67" s="139"/>
      <c r="B67" s="18" t="s">
        <v>128</v>
      </c>
      <c r="C67" s="16"/>
      <c r="D67" s="41"/>
      <c r="E67" s="146" t="s">
        <v>213</v>
      </c>
      <c r="F67" s="146"/>
      <c r="G67" s="146" t="s">
        <v>365</v>
      </c>
      <c r="H67" s="146"/>
      <c r="I67" s="146"/>
      <c r="J67" s="146"/>
    </row>
    <row r="68" spans="1:16" ht="15.75">
      <c r="A68" s="139"/>
      <c r="B68" s="18" t="s">
        <v>49</v>
      </c>
      <c r="C68" s="16"/>
      <c r="D68" s="41"/>
      <c r="E68" s="146" t="s">
        <v>248</v>
      </c>
      <c r="F68" s="146"/>
      <c r="G68" s="104" t="s">
        <v>227</v>
      </c>
      <c r="H68" s="104" t="s">
        <v>232</v>
      </c>
      <c r="I68" s="104" t="s">
        <v>227</v>
      </c>
      <c r="J68" s="104" t="s">
        <v>231</v>
      </c>
    </row>
    <row r="69" spans="1:16">
      <c r="A69" s="139"/>
      <c r="B69" s="152" t="s">
        <v>50</v>
      </c>
      <c r="C69" s="14" t="s">
        <v>51</v>
      </c>
      <c r="D69" s="45"/>
      <c r="E69" s="146" t="s">
        <v>107</v>
      </c>
      <c r="F69" s="146"/>
      <c r="G69" s="146" t="s">
        <v>107</v>
      </c>
      <c r="H69" s="146"/>
      <c r="I69" s="146" t="s">
        <v>107</v>
      </c>
      <c r="J69" s="146"/>
    </row>
    <row r="70" spans="1:16">
      <c r="A70" s="139"/>
      <c r="B70" s="153"/>
      <c r="C70" s="14" t="s">
        <v>52</v>
      </c>
      <c r="D70" s="45"/>
      <c r="E70" s="146" t="s">
        <v>162</v>
      </c>
      <c r="F70" s="146"/>
      <c r="G70" s="146" t="s">
        <v>162</v>
      </c>
      <c r="H70" s="146"/>
      <c r="I70" s="146" t="s">
        <v>279</v>
      </c>
      <c r="J70" s="146"/>
    </row>
    <row r="71" spans="1:16">
      <c r="A71" s="139"/>
      <c r="B71" s="154"/>
      <c r="C71" s="14" t="s">
        <v>53</v>
      </c>
      <c r="D71" s="45"/>
      <c r="E71" s="146" t="s">
        <v>122</v>
      </c>
      <c r="F71" s="146"/>
      <c r="G71" s="146" t="s">
        <v>163</v>
      </c>
      <c r="H71" s="146"/>
      <c r="I71" s="146" t="s">
        <v>163</v>
      </c>
      <c r="J71" s="146"/>
    </row>
    <row r="72" spans="1:16" ht="78.75">
      <c r="A72" s="139"/>
      <c r="B72" s="18" t="s">
        <v>250</v>
      </c>
      <c r="C72" s="23"/>
      <c r="D72" s="45"/>
      <c r="E72" s="146" t="s">
        <v>249</v>
      </c>
      <c r="F72" s="146"/>
      <c r="G72" s="146" t="s">
        <v>246</v>
      </c>
      <c r="H72" s="146"/>
      <c r="I72" s="146" t="s">
        <v>247</v>
      </c>
      <c r="J72" s="146"/>
    </row>
    <row r="73" spans="1:16" ht="31.5">
      <c r="A73" s="139"/>
      <c r="B73" s="18" t="s">
        <v>54</v>
      </c>
      <c r="C73" s="16"/>
      <c r="D73" s="41"/>
      <c r="E73" s="148" t="s">
        <v>214</v>
      </c>
      <c r="F73" s="148"/>
      <c r="G73" s="104" t="s">
        <v>238</v>
      </c>
      <c r="H73" s="104" t="s">
        <v>224</v>
      </c>
      <c r="I73" s="104" t="s">
        <v>234</v>
      </c>
      <c r="J73" s="104" t="s">
        <v>234</v>
      </c>
    </row>
    <row r="74" spans="1:16" ht="15.75">
      <c r="A74" s="139"/>
      <c r="B74" s="18" t="s">
        <v>55</v>
      </c>
      <c r="C74" s="16"/>
      <c r="D74" s="41"/>
      <c r="E74" s="148" t="s">
        <v>280</v>
      </c>
      <c r="F74" s="148"/>
      <c r="G74" s="146" t="s">
        <v>281</v>
      </c>
      <c r="H74" s="146"/>
      <c r="I74" s="146"/>
      <c r="J74" s="146"/>
    </row>
    <row r="75" spans="1:16" ht="15.75">
      <c r="A75" s="139"/>
      <c r="B75" s="18" t="s">
        <v>56</v>
      </c>
      <c r="C75" s="16"/>
      <c r="D75" s="41"/>
      <c r="E75" s="104" t="s">
        <v>241</v>
      </c>
      <c r="F75" s="105" t="s">
        <v>110</v>
      </c>
      <c r="G75" s="104" t="s">
        <v>110</v>
      </c>
      <c r="H75" s="104" t="s">
        <v>110</v>
      </c>
      <c r="I75" s="104" t="s">
        <v>110</v>
      </c>
      <c r="J75" s="104" t="s">
        <v>110</v>
      </c>
    </row>
    <row r="76" spans="1:16" ht="15.75">
      <c r="A76" s="139"/>
      <c r="B76" s="18" t="s">
        <v>57</v>
      </c>
      <c r="C76" s="16"/>
      <c r="D76" s="41"/>
      <c r="E76" s="104" t="s">
        <v>284</v>
      </c>
      <c r="F76" s="105" t="s">
        <v>283</v>
      </c>
      <c r="G76" s="104" t="s">
        <v>236</v>
      </c>
      <c r="H76" s="104" t="s">
        <v>237</v>
      </c>
      <c r="I76" s="104" t="s">
        <v>237</v>
      </c>
      <c r="J76" s="104" t="s">
        <v>237</v>
      </c>
    </row>
    <row r="77" spans="1:16" ht="180">
      <c r="A77" s="139"/>
      <c r="B77" s="18" t="s">
        <v>215</v>
      </c>
      <c r="C77" s="16"/>
      <c r="D77" s="41"/>
      <c r="E77" s="107" t="s">
        <v>244</v>
      </c>
      <c r="F77" s="108" t="s">
        <v>216</v>
      </c>
      <c r="G77" s="107" t="s">
        <v>82</v>
      </c>
      <c r="H77" s="107" t="s">
        <v>82</v>
      </c>
      <c r="I77" s="107" t="s">
        <v>82</v>
      </c>
      <c r="J77" s="107" t="s">
        <v>82</v>
      </c>
    </row>
    <row r="78" spans="1:16" ht="15.75">
      <c r="A78" s="139"/>
      <c r="B78" s="21"/>
      <c r="C78" s="10"/>
      <c r="D78" s="25"/>
      <c r="E78" s="109"/>
      <c r="F78" s="109"/>
      <c r="G78" s="109"/>
      <c r="H78" s="109"/>
      <c r="I78" s="109"/>
      <c r="J78" s="109"/>
    </row>
    <row r="79" spans="1:16" ht="18.75">
      <c r="A79" s="139"/>
      <c r="B79" s="140" t="s">
        <v>58</v>
      </c>
      <c r="C79" s="141"/>
      <c r="D79" s="114"/>
      <c r="E79" s="156"/>
      <c r="F79" s="157"/>
      <c r="G79" s="157"/>
      <c r="H79" s="157"/>
      <c r="I79" s="157"/>
      <c r="J79" s="158"/>
    </row>
    <row r="80" spans="1:16" ht="15.75">
      <c r="A80" s="139"/>
      <c r="B80" s="18" t="s">
        <v>84</v>
      </c>
      <c r="C80" s="15"/>
      <c r="D80" s="45"/>
      <c r="E80" s="112">
        <v>43649</v>
      </c>
      <c r="F80" s="112">
        <v>43648</v>
      </c>
      <c r="G80" s="112">
        <v>43647</v>
      </c>
      <c r="H80" s="112">
        <v>43647</v>
      </c>
      <c r="I80" s="112">
        <v>43649</v>
      </c>
      <c r="J80" s="112">
        <v>43649</v>
      </c>
      <c r="P80" s="132" t="s">
        <v>460</v>
      </c>
    </row>
    <row r="81" spans="1:10" ht="15.75">
      <c r="A81" s="139"/>
      <c r="B81" s="18" t="s">
        <v>85</v>
      </c>
      <c r="C81" s="15"/>
      <c r="D81" s="45"/>
      <c r="E81" s="105" t="s">
        <v>242</v>
      </c>
      <c r="F81" s="105" t="s">
        <v>217</v>
      </c>
      <c r="G81" s="105" t="s">
        <v>228</v>
      </c>
      <c r="H81" s="105" t="s">
        <v>235</v>
      </c>
      <c r="I81" s="105" t="s">
        <v>229</v>
      </c>
      <c r="J81" s="105" t="s">
        <v>233</v>
      </c>
    </row>
    <row r="82" spans="1:10" ht="90">
      <c r="A82" s="139"/>
      <c r="B82" s="18" t="s">
        <v>59</v>
      </c>
      <c r="C82" s="10"/>
      <c r="D82" s="41"/>
      <c r="E82" s="104" t="s">
        <v>243</v>
      </c>
      <c r="F82" s="105" t="s">
        <v>218</v>
      </c>
      <c r="G82" s="104" t="s">
        <v>164</v>
      </c>
      <c r="H82" s="104" t="s">
        <v>225</v>
      </c>
      <c r="I82" s="104" t="s">
        <v>164</v>
      </c>
      <c r="J82" s="104" t="s">
        <v>164</v>
      </c>
    </row>
    <row r="83" spans="1:10" ht="15.75">
      <c r="A83" s="139"/>
      <c r="B83" s="18" t="s">
        <v>133</v>
      </c>
      <c r="C83" s="10"/>
      <c r="D83" s="41"/>
      <c r="E83" s="148" t="s">
        <v>271</v>
      </c>
      <c r="F83" s="148"/>
      <c r="G83" s="146" t="s">
        <v>271</v>
      </c>
      <c r="H83" s="146"/>
      <c r="I83" s="146"/>
      <c r="J83" s="146"/>
    </row>
    <row r="84" spans="1:10" ht="15.75">
      <c r="A84" s="139"/>
      <c r="B84" s="18" t="s">
        <v>169</v>
      </c>
      <c r="C84" s="10"/>
      <c r="D84" s="41"/>
      <c r="E84" s="104">
        <v>95</v>
      </c>
      <c r="F84" s="104">
        <v>90</v>
      </c>
      <c r="G84" s="104">
        <v>90</v>
      </c>
      <c r="H84" s="104">
        <v>90</v>
      </c>
      <c r="I84" s="104">
        <v>90</v>
      </c>
      <c r="J84" s="104">
        <v>90</v>
      </c>
    </row>
    <row r="85" spans="1:10" ht="15.75">
      <c r="A85" s="139"/>
      <c r="B85" s="18" t="s">
        <v>347</v>
      </c>
      <c r="C85" s="10"/>
      <c r="D85" s="41"/>
      <c r="E85" s="104">
        <v>20</v>
      </c>
      <c r="F85" s="105">
        <v>23.6</v>
      </c>
      <c r="G85" s="104" t="s">
        <v>82</v>
      </c>
      <c r="H85" s="104" t="s">
        <v>82</v>
      </c>
      <c r="I85" s="104" t="s">
        <v>82</v>
      </c>
      <c r="J85" s="104" t="s">
        <v>82</v>
      </c>
    </row>
    <row r="86" spans="1:10" ht="31.5">
      <c r="A86" s="139"/>
      <c r="B86" s="18" t="s">
        <v>240</v>
      </c>
      <c r="C86" s="10"/>
      <c r="D86" s="41"/>
      <c r="E86" s="104"/>
      <c r="F86" s="104">
        <v>150</v>
      </c>
      <c r="G86" s="104">
        <v>160</v>
      </c>
      <c r="H86" s="104">
        <v>150</v>
      </c>
      <c r="I86" s="104">
        <v>160</v>
      </c>
      <c r="J86" s="104">
        <v>150</v>
      </c>
    </row>
    <row r="87" spans="1:10" ht="31.5">
      <c r="A87" s="139"/>
      <c r="B87" s="18" t="s">
        <v>170</v>
      </c>
      <c r="C87" s="10"/>
      <c r="D87" s="41"/>
      <c r="E87" s="146">
        <v>0.4</v>
      </c>
      <c r="F87" s="146"/>
      <c r="G87" s="146">
        <v>0.4</v>
      </c>
      <c r="H87" s="146"/>
      <c r="I87" s="146"/>
      <c r="J87" s="146"/>
    </row>
    <row r="88" spans="1:10" ht="15.75">
      <c r="A88" s="139"/>
      <c r="B88" s="18" t="s">
        <v>172</v>
      </c>
      <c r="C88" s="10"/>
      <c r="D88" s="41"/>
      <c r="E88" s="146">
        <v>1500</v>
      </c>
      <c r="F88" s="146"/>
      <c r="G88" s="146">
        <v>1500</v>
      </c>
      <c r="H88" s="146"/>
      <c r="I88" s="146"/>
      <c r="J88" s="146"/>
    </row>
    <row r="89" spans="1:10" ht="15.75">
      <c r="A89" s="139"/>
      <c r="B89" s="18" t="s">
        <v>171</v>
      </c>
      <c r="C89" s="10"/>
      <c r="D89" s="41"/>
      <c r="E89" s="146" t="s">
        <v>239</v>
      </c>
      <c r="F89" s="146"/>
      <c r="G89" s="146" t="s">
        <v>287</v>
      </c>
      <c r="H89" s="146"/>
      <c r="I89" s="146"/>
      <c r="J89" s="146"/>
    </row>
    <row r="90" spans="1:10" ht="31.5">
      <c r="A90" s="139"/>
      <c r="B90" s="18" t="s">
        <v>60</v>
      </c>
      <c r="C90" s="10"/>
      <c r="D90" s="41"/>
      <c r="E90" s="146" t="s">
        <v>219</v>
      </c>
      <c r="F90" s="146"/>
      <c r="G90" s="146" t="s">
        <v>197</v>
      </c>
      <c r="H90" s="146"/>
      <c r="I90" s="146"/>
      <c r="J90" s="146"/>
    </row>
    <row r="91" spans="1:10" ht="15.75">
      <c r="A91" s="139"/>
      <c r="B91" s="18" t="s">
        <v>173</v>
      </c>
      <c r="C91" s="10"/>
      <c r="D91" s="41"/>
      <c r="E91" s="104" t="s">
        <v>82</v>
      </c>
      <c r="F91" s="104" t="s">
        <v>82</v>
      </c>
      <c r="G91" s="104" t="s">
        <v>82</v>
      </c>
      <c r="H91" s="104" t="s">
        <v>82</v>
      </c>
      <c r="I91" s="104" t="s">
        <v>82</v>
      </c>
      <c r="J91" s="104" t="s">
        <v>82</v>
      </c>
    </row>
    <row r="92" spans="1:10" ht="15.75">
      <c r="A92" s="139"/>
      <c r="B92" s="18" t="s">
        <v>222</v>
      </c>
      <c r="C92" s="10"/>
      <c r="D92" s="41"/>
      <c r="E92" s="104">
        <v>0.55000000000000004</v>
      </c>
      <c r="F92" s="104">
        <v>0.57999999999999996</v>
      </c>
      <c r="G92" s="104">
        <v>0.56000000000000005</v>
      </c>
      <c r="H92" s="104">
        <v>0.48</v>
      </c>
      <c r="I92" s="104">
        <v>0.59499999999999997</v>
      </c>
      <c r="J92" s="104">
        <v>0.52</v>
      </c>
    </row>
    <row r="93" spans="1:10" ht="31.5">
      <c r="A93" s="139"/>
      <c r="B93" s="18" t="s">
        <v>386</v>
      </c>
      <c r="C93" s="10"/>
      <c r="D93" s="41"/>
      <c r="E93" s="107" t="s">
        <v>82</v>
      </c>
      <c r="F93" s="107" t="s">
        <v>82</v>
      </c>
      <c r="G93" s="107" t="s">
        <v>82</v>
      </c>
      <c r="H93" s="107" t="s">
        <v>82</v>
      </c>
      <c r="I93" s="107" t="s">
        <v>82</v>
      </c>
      <c r="J93" s="107" t="s">
        <v>82</v>
      </c>
    </row>
    <row r="94" spans="1:10" ht="31.5">
      <c r="A94" s="139"/>
      <c r="B94" s="18" t="s">
        <v>387</v>
      </c>
      <c r="C94" s="10"/>
      <c r="D94" s="41"/>
      <c r="E94" s="107">
        <v>4.6000000000000001E-4</v>
      </c>
      <c r="F94" s="107">
        <v>4.8000000000000001E-4</v>
      </c>
      <c r="G94" s="107">
        <v>5.5999999999999995E-4</v>
      </c>
      <c r="H94" s="107">
        <v>4.0000000000000002E-4</v>
      </c>
      <c r="I94" s="107">
        <v>5.9000000000000003E-4</v>
      </c>
      <c r="J94" s="107">
        <v>4.2999999999999999E-4</v>
      </c>
    </row>
    <row r="95" spans="1:10" ht="60">
      <c r="A95" s="139"/>
      <c r="B95" s="18" t="s">
        <v>61</v>
      </c>
      <c r="C95" s="10"/>
      <c r="D95" s="41"/>
      <c r="E95" s="107"/>
      <c r="F95" s="107" t="s">
        <v>220</v>
      </c>
      <c r="G95" s="151" t="s">
        <v>230</v>
      </c>
      <c r="H95" s="151"/>
      <c r="I95" s="151"/>
      <c r="J95" s="151"/>
    </row>
    <row r="96" spans="1:10" ht="15.75">
      <c r="A96" s="139"/>
      <c r="B96" s="21"/>
      <c r="C96" s="10"/>
      <c r="D96" s="25"/>
      <c r="E96" s="109"/>
      <c r="F96" s="109"/>
      <c r="G96" s="109"/>
      <c r="H96" s="109"/>
      <c r="I96" s="109"/>
      <c r="J96" s="109"/>
    </row>
    <row r="97" spans="1:16" ht="18.75">
      <c r="A97" s="139"/>
      <c r="B97" s="140" t="s">
        <v>268</v>
      </c>
      <c r="C97" s="141"/>
      <c r="D97" s="114"/>
      <c r="E97" s="156"/>
      <c r="F97" s="157"/>
      <c r="G97" s="157"/>
      <c r="H97" s="157"/>
      <c r="I97" s="157"/>
      <c r="J97" s="158"/>
    </row>
    <row r="98" spans="1:16" ht="15.75">
      <c r="A98" s="139"/>
      <c r="B98" s="18" t="s">
        <v>62</v>
      </c>
      <c r="C98" s="10"/>
      <c r="D98" s="41"/>
      <c r="E98" s="146" t="s">
        <v>75</v>
      </c>
      <c r="F98" s="146"/>
      <c r="G98" s="146" t="s">
        <v>75</v>
      </c>
      <c r="H98" s="146"/>
      <c r="I98" s="146" t="s">
        <v>75</v>
      </c>
      <c r="J98" s="146"/>
    </row>
    <row r="99" spans="1:16" ht="15.75">
      <c r="A99" s="139"/>
      <c r="B99" s="18" t="s">
        <v>63</v>
      </c>
      <c r="C99" s="10"/>
      <c r="D99" s="41"/>
      <c r="E99" s="146" t="s">
        <v>78</v>
      </c>
      <c r="F99" s="146"/>
      <c r="G99" s="146" t="s">
        <v>78</v>
      </c>
      <c r="H99" s="146"/>
      <c r="I99" s="146" t="s">
        <v>78</v>
      </c>
      <c r="J99" s="146"/>
    </row>
    <row r="100" spans="1:16" ht="15.75">
      <c r="A100" s="139"/>
      <c r="B100" s="18" t="s">
        <v>64</v>
      </c>
      <c r="C100" s="10"/>
      <c r="D100" s="41"/>
      <c r="E100" s="146" t="s">
        <v>115</v>
      </c>
      <c r="F100" s="146"/>
      <c r="G100" s="146" t="s">
        <v>115</v>
      </c>
      <c r="H100" s="146"/>
      <c r="I100" s="146" t="s">
        <v>115</v>
      </c>
      <c r="J100" s="146"/>
    </row>
    <row r="101" spans="1:16" ht="15.75">
      <c r="A101" s="139"/>
      <c r="B101" s="18" t="s">
        <v>65</v>
      </c>
      <c r="C101" s="10"/>
      <c r="D101" s="41"/>
      <c r="E101" s="146" t="s">
        <v>75</v>
      </c>
      <c r="F101" s="146"/>
      <c r="G101" s="146" t="s">
        <v>75</v>
      </c>
      <c r="H101" s="146"/>
      <c r="I101" s="146" t="s">
        <v>75</v>
      </c>
      <c r="J101" s="146"/>
    </row>
    <row r="102" spans="1:16" ht="15.75">
      <c r="A102" s="139"/>
      <c r="B102" s="18" t="s">
        <v>21</v>
      </c>
      <c r="C102" s="10"/>
      <c r="D102" s="41"/>
      <c r="E102" s="146" t="s">
        <v>175</v>
      </c>
      <c r="F102" s="146"/>
      <c r="G102" s="146" t="s">
        <v>175</v>
      </c>
      <c r="H102" s="146"/>
      <c r="I102" s="146" t="s">
        <v>175</v>
      </c>
      <c r="J102" s="146"/>
    </row>
    <row r="103" spans="1:16" ht="31.5">
      <c r="A103" s="139"/>
      <c r="B103" s="18" t="s">
        <v>66</v>
      </c>
      <c r="C103" s="10"/>
      <c r="D103" s="41"/>
      <c r="E103" s="103">
        <v>43662</v>
      </c>
      <c r="F103" s="103">
        <v>43649</v>
      </c>
      <c r="G103" s="176">
        <v>43649</v>
      </c>
      <c r="H103" s="146"/>
      <c r="I103" s="146"/>
      <c r="J103" s="146"/>
    </row>
    <row r="104" spans="1:16" ht="31.5">
      <c r="A104" s="139"/>
      <c r="B104" s="101" t="s">
        <v>134</v>
      </c>
      <c r="C104" s="10"/>
      <c r="D104" s="41"/>
      <c r="E104" s="178"/>
      <c r="F104" s="151"/>
      <c r="G104" s="107"/>
      <c r="H104" s="107"/>
      <c r="I104" s="107"/>
      <c r="J104" s="107"/>
    </row>
    <row r="105" spans="1:16" ht="73.900000000000006" customHeight="1">
      <c r="A105" s="139"/>
      <c r="B105" s="53"/>
      <c r="C105" s="113"/>
      <c r="D105" s="113"/>
      <c r="E105" s="170"/>
      <c r="F105" s="171"/>
      <c r="G105" s="171"/>
      <c r="H105" s="171"/>
      <c r="I105" s="171"/>
      <c r="J105" s="172"/>
      <c r="L105" s="200" t="s">
        <v>423</v>
      </c>
      <c r="M105" s="201"/>
    </row>
    <row r="106" spans="1:16" ht="68.45" customHeight="1">
      <c r="A106" s="139"/>
      <c r="B106" s="118" t="s">
        <v>135</v>
      </c>
      <c r="C106" s="10"/>
      <c r="D106" s="41"/>
      <c r="E106" s="174" t="s">
        <v>226</v>
      </c>
      <c r="F106" s="174"/>
      <c r="G106" s="206" t="s">
        <v>380</v>
      </c>
      <c r="H106" s="206"/>
      <c r="I106" s="206"/>
      <c r="J106" s="206"/>
      <c r="L106" s="202" t="s">
        <v>444</v>
      </c>
      <c r="M106" s="203"/>
    </row>
    <row r="107" spans="1:16" ht="18.75">
      <c r="A107" s="180" t="s">
        <v>389</v>
      </c>
      <c r="B107" s="197" t="s">
        <v>428</v>
      </c>
      <c r="C107" s="198"/>
      <c r="D107" s="198"/>
      <c r="E107" s="198"/>
      <c r="F107" s="198"/>
      <c r="G107" s="198"/>
      <c r="H107" s="198"/>
      <c r="I107" s="198"/>
      <c r="J107" s="199"/>
      <c r="L107" s="119" t="s">
        <v>425</v>
      </c>
      <c r="M107" s="119" t="s">
        <v>426</v>
      </c>
      <c r="P107" s="132" t="s">
        <v>461</v>
      </c>
    </row>
    <row r="108" spans="1:16" ht="15.75">
      <c r="A108" s="180"/>
      <c r="B108" s="92" t="s">
        <v>445</v>
      </c>
      <c r="C108" s="129"/>
      <c r="D108" s="129"/>
      <c r="E108" s="95">
        <v>3.22</v>
      </c>
      <c r="F108" s="95">
        <v>2.64</v>
      </c>
      <c r="G108" s="92">
        <v>2.33</v>
      </c>
      <c r="H108" s="95">
        <v>3.26</v>
      </c>
      <c r="I108" s="120">
        <v>2.95</v>
      </c>
      <c r="J108" s="120">
        <v>2.74</v>
      </c>
      <c r="K108" s="132"/>
      <c r="L108" s="121">
        <v>0.6</v>
      </c>
      <c r="M108" s="121">
        <v>4.4000000000000004</v>
      </c>
    </row>
    <row r="109" spans="1:16" ht="15.75">
      <c r="A109" s="180"/>
      <c r="B109" s="128" t="s">
        <v>395</v>
      </c>
      <c r="C109" s="129"/>
      <c r="D109" s="129"/>
      <c r="E109" s="130">
        <v>5.01</v>
      </c>
      <c r="F109" s="130">
        <v>5.44</v>
      </c>
      <c r="G109" s="128">
        <v>3.88</v>
      </c>
      <c r="H109" s="130">
        <v>4.2300000000000004</v>
      </c>
      <c r="I109" s="131">
        <v>4.05</v>
      </c>
      <c r="J109" s="131">
        <v>3.91</v>
      </c>
      <c r="L109" s="123"/>
      <c r="M109" s="123"/>
    </row>
    <row r="110" spans="1:16" ht="15.75">
      <c r="A110" s="180"/>
      <c r="B110" s="128" t="s">
        <v>446</v>
      </c>
      <c r="C110" s="129"/>
      <c r="D110" s="129"/>
      <c r="E110" s="130">
        <v>1.63</v>
      </c>
      <c r="F110" s="130">
        <v>1.42</v>
      </c>
      <c r="G110" s="128">
        <v>1.82</v>
      </c>
      <c r="H110" s="130">
        <v>1.85</v>
      </c>
      <c r="I110" s="131">
        <v>1.66</v>
      </c>
      <c r="J110" s="131">
        <v>1.68</v>
      </c>
      <c r="L110" s="123"/>
      <c r="M110" s="123"/>
    </row>
    <row r="111" spans="1:16" ht="15.75">
      <c r="A111" s="180"/>
      <c r="B111" s="128" t="s">
        <v>400</v>
      </c>
      <c r="C111" s="129"/>
      <c r="D111" s="129"/>
      <c r="E111" s="130">
        <v>2.68</v>
      </c>
      <c r="F111" s="130">
        <v>2.35</v>
      </c>
      <c r="G111" s="128">
        <v>2.17</v>
      </c>
      <c r="H111" s="130">
        <v>2.19</v>
      </c>
      <c r="I111" s="131">
        <v>2.08</v>
      </c>
      <c r="J111" s="131">
        <v>2.0099999999999998</v>
      </c>
      <c r="L111" s="123"/>
      <c r="M111" s="123"/>
    </row>
    <row r="112" spans="1:16" ht="15.75">
      <c r="A112" s="180"/>
      <c r="B112" s="128" t="s">
        <v>447</v>
      </c>
      <c r="C112" s="129"/>
      <c r="D112" s="129"/>
      <c r="E112" s="130">
        <v>3.24</v>
      </c>
      <c r="F112" s="130">
        <v>3.78</v>
      </c>
      <c r="G112" s="128">
        <v>2.56</v>
      </c>
      <c r="H112" s="130">
        <v>2.21</v>
      </c>
      <c r="I112" s="131">
        <v>2.42</v>
      </c>
      <c r="J112" s="131">
        <v>2.5299999999999998</v>
      </c>
      <c r="L112" s="123"/>
      <c r="M112" s="123"/>
    </row>
    <row r="113" spans="1:13" ht="15.75">
      <c r="A113" s="180"/>
      <c r="B113" s="92" t="s">
        <v>448</v>
      </c>
      <c r="C113" s="129"/>
      <c r="D113" s="129"/>
      <c r="E113" s="95">
        <v>26.76</v>
      </c>
      <c r="F113" s="95">
        <v>27.28</v>
      </c>
      <c r="G113" s="92">
        <v>41.26</v>
      </c>
      <c r="H113" s="95">
        <v>35.43</v>
      </c>
      <c r="I113" s="120">
        <v>39.74</v>
      </c>
      <c r="J113" s="120">
        <v>37.24</v>
      </c>
      <c r="K113" s="132"/>
      <c r="L113" s="121">
        <v>33</v>
      </c>
      <c r="M113" s="121">
        <v>43</v>
      </c>
    </row>
    <row r="114" spans="1:13" ht="15.75">
      <c r="A114" s="180"/>
      <c r="B114" s="128" t="s">
        <v>449</v>
      </c>
      <c r="C114" s="129"/>
      <c r="D114" s="129"/>
      <c r="E114" s="130">
        <v>3.07</v>
      </c>
      <c r="F114" s="130">
        <v>3.05</v>
      </c>
      <c r="G114" s="128">
        <v>2.54</v>
      </c>
      <c r="H114" s="130">
        <v>2.84</v>
      </c>
      <c r="I114" s="131">
        <v>2.4300000000000002</v>
      </c>
      <c r="J114" s="131">
        <v>2.64</v>
      </c>
      <c r="L114" s="123"/>
      <c r="M114" s="123"/>
    </row>
    <row r="115" spans="1:13" s="8" customFormat="1" ht="15.75">
      <c r="A115" s="180"/>
      <c r="B115" s="128" t="s">
        <v>454</v>
      </c>
      <c r="C115" s="129"/>
      <c r="D115" s="129"/>
      <c r="E115" s="130">
        <v>0.84</v>
      </c>
      <c r="F115" s="130">
        <v>0.84</v>
      </c>
      <c r="G115" s="128">
        <v>1.1299999999999999</v>
      </c>
      <c r="H115" s="130">
        <v>1.17</v>
      </c>
      <c r="I115" s="131">
        <v>1.0900000000000001</v>
      </c>
      <c r="J115" s="131">
        <v>1.1100000000000001</v>
      </c>
      <c r="L115" s="123"/>
      <c r="M115" s="123"/>
    </row>
    <row r="116" spans="1:13" s="8" customFormat="1" ht="15.75">
      <c r="A116" s="180"/>
      <c r="B116" s="128" t="s">
        <v>455</v>
      </c>
      <c r="C116" s="129"/>
      <c r="D116" s="129"/>
      <c r="E116" s="130">
        <v>0.73</v>
      </c>
      <c r="F116" s="130">
        <v>0.38</v>
      </c>
      <c r="G116" s="128">
        <v>0.33</v>
      </c>
      <c r="H116" s="130">
        <v>2.23</v>
      </c>
      <c r="I116" s="131">
        <v>0.51</v>
      </c>
      <c r="J116" s="131">
        <v>1.02</v>
      </c>
      <c r="L116" s="123"/>
      <c r="M116" s="123"/>
    </row>
    <row r="117" spans="1:13" ht="15.75">
      <c r="A117" s="180"/>
      <c r="B117" s="92" t="s">
        <v>450</v>
      </c>
      <c r="C117" s="129"/>
      <c r="D117" s="129"/>
      <c r="E117" s="95">
        <f>4.15+2.16+0.74+0.33</f>
        <v>7.3800000000000008</v>
      </c>
      <c r="F117" s="95">
        <f>4.57+2.03+0.8+0.35</f>
        <v>7.7499999999999991</v>
      </c>
      <c r="G117" s="92">
        <f>4.01+1.93+0.67+0.22</f>
        <v>6.8299999999999992</v>
      </c>
      <c r="H117" s="95">
        <f>3.61+1.92+0.43+0.25</f>
        <v>6.2099999999999991</v>
      </c>
      <c r="I117" s="120">
        <f>3.89+1.95+0.69+0.34</f>
        <v>6.8699999999999992</v>
      </c>
      <c r="J117" s="120">
        <f>3.71+1.94+0.72+0.31</f>
        <v>6.68</v>
      </c>
      <c r="K117" s="132"/>
      <c r="L117" s="121">
        <v>5</v>
      </c>
      <c r="M117" s="121">
        <v>10</v>
      </c>
    </row>
    <row r="118" spans="1:13" ht="15.75">
      <c r="A118" s="180"/>
      <c r="B118" s="128" t="s">
        <v>451</v>
      </c>
      <c r="C118" s="129"/>
      <c r="D118" s="129"/>
      <c r="E118" s="130">
        <v>5.66</v>
      </c>
      <c r="F118" s="130">
        <v>5.96</v>
      </c>
      <c r="G118" s="128">
        <v>6.09</v>
      </c>
      <c r="H118" s="130">
        <v>4.96</v>
      </c>
      <c r="I118" s="131">
        <v>6.22</v>
      </c>
      <c r="J118" s="131">
        <v>5.89</v>
      </c>
      <c r="L118" s="123"/>
      <c r="M118" s="123"/>
    </row>
    <row r="119" spans="1:13" ht="15.75">
      <c r="A119" s="180"/>
      <c r="B119" s="92" t="s">
        <v>452</v>
      </c>
      <c r="C119" s="129"/>
      <c r="D119" s="129"/>
      <c r="E119" s="95">
        <v>10.52</v>
      </c>
      <c r="F119" s="95">
        <v>11.83</v>
      </c>
      <c r="G119" s="92">
        <v>6.72</v>
      </c>
      <c r="H119" s="95">
        <v>12.62</v>
      </c>
      <c r="I119" s="120">
        <v>7.14</v>
      </c>
      <c r="J119" s="120">
        <v>9.26</v>
      </c>
      <c r="K119" s="132"/>
      <c r="L119" s="121">
        <v>10</v>
      </c>
      <c r="M119" s="121">
        <v>16</v>
      </c>
    </row>
    <row r="120" spans="1:13" ht="15.75">
      <c r="A120" s="180"/>
      <c r="B120" s="128" t="s">
        <v>453</v>
      </c>
      <c r="C120" s="129"/>
      <c r="D120" s="129"/>
      <c r="E120" s="130">
        <v>5.78</v>
      </c>
      <c r="F120" s="130">
        <v>4.4000000000000004</v>
      </c>
      <c r="G120" s="128">
        <v>4.07</v>
      </c>
      <c r="H120" s="130">
        <v>3.97</v>
      </c>
      <c r="I120" s="131">
        <v>3.81</v>
      </c>
      <c r="J120" s="131">
        <v>4.2</v>
      </c>
      <c r="L120" s="123"/>
      <c r="M120" s="123"/>
    </row>
    <row r="121" spans="1:13" ht="15.75">
      <c r="A121" s="180"/>
      <c r="B121" s="128" t="s">
        <v>456</v>
      </c>
      <c r="C121" s="129"/>
      <c r="D121" s="129"/>
      <c r="E121" s="130">
        <v>1.36</v>
      </c>
      <c r="F121" s="130">
        <v>1.42</v>
      </c>
      <c r="G121" s="128">
        <v>1.03</v>
      </c>
      <c r="H121" s="130">
        <v>0.52</v>
      </c>
      <c r="I121" s="131">
        <v>1.1399999999999999</v>
      </c>
      <c r="J121" s="131">
        <v>1</v>
      </c>
      <c r="L121" s="123"/>
      <c r="M121" s="123"/>
    </row>
    <row r="150" spans="16:16">
      <c r="P150" s="132" t="s">
        <v>462</v>
      </c>
    </row>
  </sheetData>
  <mergeCells count="185">
    <mergeCell ref="E104:F104"/>
    <mergeCell ref="E105:J105"/>
    <mergeCell ref="E106:F106"/>
    <mergeCell ref="G106:J106"/>
    <mergeCell ref="E102:F102"/>
    <mergeCell ref="G102:H102"/>
    <mergeCell ref="I102:J102"/>
    <mergeCell ref="G103:J103"/>
    <mergeCell ref="E100:F100"/>
    <mergeCell ref="G100:H100"/>
    <mergeCell ref="I100:J100"/>
    <mergeCell ref="E101:F101"/>
    <mergeCell ref="G101:H101"/>
    <mergeCell ref="I101:J101"/>
    <mergeCell ref="E98:F98"/>
    <mergeCell ref="G98:H98"/>
    <mergeCell ref="I98:J98"/>
    <mergeCell ref="E99:F99"/>
    <mergeCell ref="G99:H99"/>
    <mergeCell ref="I99:J99"/>
    <mergeCell ref="E89:F89"/>
    <mergeCell ref="G89:J89"/>
    <mergeCell ref="E90:F90"/>
    <mergeCell ref="G90:J90"/>
    <mergeCell ref="G95:J95"/>
    <mergeCell ref="E72:F72"/>
    <mergeCell ref="G72:H72"/>
    <mergeCell ref="I72:J72"/>
    <mergeCell ref="G69:H69"/>
    <mergeCell ref="I69:J69"/>
    <mergeCell ref="E70:F70"/>
    <mergeCell ref="G70:H70"/>
    <mergeCell ref="I70:J70"/>
    <mergeCell ref="B97:C97"/>
    <mergeCell ref="E97:J97"/>
    <mergeCell ref="E83:F83"/>
    <mergeCell ref="G83:J83"/>
    <mergeCell ref="E87:F87"/>
    <mergeCell ref="G87:J87"/>
    <mergeCell ref="E88:F88"/>
    <mergeCell ref="G88:J88"/>
    <mergeCell ref="E73:F73"/>
    <mergeCell ref="E74:F74"/>
    <mergeCell ref="G74:J74"/>
    <mergeCell ref="B79:C79"/>
    <mergeCell ref="E79:J79"/>
    <mergeCell ref="E68:F68"/>
    <mergeCell ref="B69:B71"/>
    <mergeCell ref="E69:F69"/>
    <mergeCell ref="E71:F71"/>
    <mergeCell ref="E66:F66"/>
    <mergeCell ref="G66:J66"/>
    <mergeCell ref="E67:F67"/>
    <mergeCell ref="G67:J67"/>
    <mergeCell ref="E63:F63"/>
    <mergeCell ref="E64:F64"/>
    <mergeCell ref="G64:J64"/>
    <mergeCell ref="E65:F65"/>
    <mergeCell ref="G65:J65"/>
    <mergeCell ref="G71:H71"/>
    <mergeCell ref="I71:J71"/>
    <mergeCell ref="E61:F61"/>
    <mergeCell ref="G61:J61"/>
    <mergeCell ref="B62:C62"/>
    <mergeCell ref="E62:J62"/>
    <mergeCell ref="E59:F59"/>
    <mergeCell ref="G59:J59"/>
    <mergeCell ref="E60:F60"/>
    <mergeCell ref="G60:J60"/>
    <mergeCell ref="E57:F57"/>
    <mergeCell ref="G57:J57"/>
    <mergeCell ref="E58:F58"/>
    <mergeCell ref="G58:J58"/>
    <mergeCell ref="E55:F55"/>
    <mergeCell ref="G55:J55"/>
    <mergeCell ref="E56:F56"/>
    <mergeCell ref="G56:J56"/>
    <mergeCell ref="E53:F53"/>
    <mergeCell ref="G53:J53"/>
    <mergeCell ref="E54:F54"/>
    <mergeCell ref="G54:J54"/>
    <mergeCell ref="B51:B55"/>
    <mergeCell ref="E51:F51"/>
    <mergeCell ref="G51:J51"/>
    <mergeCell ref="E52:F52"/>
    <mergeCell ref="G52:J52"/>
    <mergeCell ref="E49:F49"/>
    <mergeCell ref="G49:J49"/>
    <mergeCell ref="E50:F50"/>
    <mergeCell ref="G50:J50"/>
    <mergeCell ref="E47:F47"/>
    <mergeCell ref="G47:J47"/>
    <mergeCell ref="E48:F48"/>
    <mergeCell ref="G48:J48"/>
    <mergeCell ref="B45:C45"/>
    <mergeCell ref="E45:J45"/>
    <mergeCell ref="E46:F46"/>
    <mergeCell ref="G46:J46"/>
    <mergeCell ref="E43:F43"/>
    <mergeCell ref="G43:J43"/>
    <mergeCell ref="G44:J44"/>
    <mergeCell ref="E41:F41"/>
    <mergeCell ref="G41:J41"/>
    <mergeCell ref="E42:F42"/>
    <mergeCell ref="G42:J42"/>
    <mergeCell ref="E39:F39"/>
    <mergeCell ref="G39:J39"/>
    <mergeCell ref="E40:F40"/>
    <mergeCell ref="G40:J40"/>
    <mergeCell ref="G36:J36"/>
    <mergeCell ref="E37:F37"/>
    <mergeCell ref="G37:J37"/>
    <mergeCell ref="E38:F38"/>
    <mergeCell ref="G38:J38"/>
    <mergeCell ref="E35:F35"/>
    <mergeCell ref="E36:F36"/>
    <mergeCell ref="B33:C33"/>
    <mergeCell ref="E33:J33"/>
    <mergeCell ref="E34:F34"/>
    <mergeCell ref="G34:J34"/>
    <mergeCell ref="E31:F31"/>
    <mergeCell ref="G31:J31"/>
    <mergeCell ref="G32:J32"/>
    <mergeCell ref="E29:F29"/>
    <mergeCell ref="G29:J29"/>
    <mergeCell ref="E30:F30"/>
    <mergeCell ref="G30:J30"/>
    <mergeCell ref="E27:F27"/>
    <mergeCell ref="G27:J27"/>
    <mergeCell ref="B28:C28"/>
    <mergeCell ref="E28:J28"/>
    <mergeCell ref="E25:F25"/>
    <mergeCell ref="G25:J25"/>
    <mergeCell ref="E26:F26"/>
    <mergeCell ref="G26:J26"/>
    <mergeCell ref="E23:F23"/>
    <mergeCell ref="G23:J23"/>
    <mergeCell ref="E24:F24"/>
    <mergeCell ref="G24:J24"/>
    <mergeCell ref="E21:F21"/>
    <mergeCell ref="G21:J21"/>
    <mergeCell ref="E22:F22"/>
    <mergeCell ref="G22:J22"/>
    <mergeCell ref="E19:F19"/>
    <mergeCell ref="G19:J19"/>
    <mergeCell ref="B20:B26"/>
    <mergeCell ref="E20:F20"/>
    <mergeCell ref="G20:J20"/>
    <mergeCell ref="E1:J1"/>
    <mergeCell ref="E2:F2"/>
    <mergeCell ref="G2:H2"/>
    <mergeCell ref="I2:J2"/>
    <mergeCell ref="E11:F11"/>
    <mergeCell ref="G11:J11"/>
    <mergeCell ref="E12:F12"/>
    <mergeCell ref="G12:J12"/>
    <mergeCell ref="E9:F9"/>
    <mergeCell ref="G9:J9"/>
    <mergeCell ref="E10:F10"/>
    <mergeCell ref="G10:J10"/>
    <mergeCell ref="E7:F7"/>
    <mergeCell ref="G7:J7"/>
    <mergeCell ref="E8:F8"/>
    <mergeCell ref="G8:J8"/>
    <mergeCell ref="A107:A121"/>
    <mergeCell ref="B107:J107"/>
    <mergeCell ref="L105:M105"/>
    <mergeCell ref="L106:M106"/>
    <mergeCell ref="A5:A106"/>
    <mergeCell ref="B5:C5"/>
    <mergeCell ref="E5:J5"/>
    <mergeCell ref="E6:F6"/>
    <mergeCell ref="G6:J6"/>
    <mergeCell ref="E17:F17"/>
    <mergeCell ref="G17:J17"/>
    <mergeCell ref="E18:F18"/>
    <mergeCell ref="G18:J18"/>
    <mergeCell ref="E15:F15"/>
    <mergeCell ref="G15:J15"/>
    <mergeCell ref="E16:F16"/>
    <mergeCell ref="G16:J16"/>
    <mergeCell ref="E13:F13"/>
    <mergeCell ref="G13:J13"/>
    <mergeCell ref="E14:F14"/>
    <mergeCell ref="G14:J1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28"/>
  <sheetViews>
    <sheetView topLeftCell="A106" zoomScale="70" zoomScaleNormal="70" workbookViewId="0">
      <selection activeCell="K11" sqref="K11"/>
    </sheetView>
  </sheetViews>
  <sheetFormatPr baseColWidth="10" defaultRowHeight="15"/>
  <cols>
    <col min="1" max="1" width="13.28515625" customWidth="1"/>
    <col min="2" max="2" width="23.7109375" bestFit="1" customWidth="1"/>
    <col min="4" max="4" width="11.28515625" bestFit="1" customWidth="1"/>
    <col min="5" max="5" width="19" bestFit="1" customWidth="1"/>
    <col min="6" max="7" width="22.28515625" bestFit="1" customWidth="1"/>
    <col min="8" max="8" width="23.140625" bestFit="1" customWidth="1"/>
    <col min="9" max="9" width="22.28515625" bestFit="1" customWidth="1"/>
    <col min="10" max="10" width="22.5703125" customWidth="1"/>
    <col min="11" max="11" width="22.42578125" customWidth="1"/>
  </cols>
  <sheetData>
    <row r="1" spans="1:17" ht="41.45" customHeight="1">
      <c r="A1" s="11" t="s">
        <v>9</v>
      </c>
      <c r="B1" s="21"/>
      <c r="C1" s="10"/>
      <c r="D1" s="63" t="s">
        <v>27</v>
      </c>
      <c r="E1" s="134" t="s">
        <v>3</v>
      </c>
      <c r="F1" s="134"/>
      <c r="G1" s="134"/>
      <c r="H1" s="134"/>
      <c r="I1" s="134"/>
      <c r="N1" s="168" t="s">
        <v>411</v>
      </c>
      <c r="O1" s="168"/>
      <c r="P1" s="168"/>
      <c r="Q1" s="168"/>
    </row>
    <row r="2" spans="1:17" ht="30">
      <c r="A2" s="11"/>
      <c r="B2" s="21"/>
      <c r="C2" s="10"/>
      <c r="D2" s="63" t="s">
        <v>25</v>
      </c>
      <c r="E2" s="136" t="s">
        <v>366</v>
      </c>
      <c r="F2" s="137"/>
      <c r="G2" s="136" t="s">
        <v>367</v>
      </c>
      <c r="H2" s="137"/>
      <c r="I2" s="110" t="s">
        <v>368</v>
      </c>
    </row>
    <row r="3" spans="1:17" ht="30">
      <c r="A3" s="11"/>
      <c r="B3" s="21"/>
      <c r="C3" s="10"/>
      <c r="D3" s="63" t="s">
        <v>26</v>
      </c>
      <c r="E3" s="13" t="s">
        <v>319</v>
      </c>
      <c r="F3" s="13" t="s">
        <v>318</v>
      </c>
      <c r="G3" s="13" t="s">
        <v>319</v>
      </c>
      <c r="H3" s="13" t="s">
        <v>318</v>
      </c>
      <c r="I3" s="13" t="s">
        <v>318</v>
      </c>
      <c r="N3" s="132" t="s">
        <v>463</v>
      </c>
    </row>
    <row r="4" spans="1:17" ht="15.75">
      <c r="A4" s="11"/>
      <c r="B4" s="21"/>
      <c r="C4" s="10"/>
      <c r="D4" s="111"/>
      <c r="E4" s="110"/>
      <c r="F4" s="110"/>
      <c r="G4" s="110"/>
      <c r="H4" s="110"/>
      <c r="I4" s="110" t="s">
        <v>251</v>
      </c>
    </row>
    <row r="5" spans="1:17" ht="45">
      <c r="A5" s="11"/>
      <c r="B5" s="21"/>
      <c r="C5" s="10"/>
      <c r="D5" s="63" t="s">
        <v>8</v>
      </c>
      <c r="E5" s="110">
        <v>13</v>
      </c>
      <c r="F5" s="110">
        <v>14</v>
      </c>
      <c r="G5" s="110">
        <v>15</v>
      </c>
      <c r="H5" s="110">
        <v>16</v>
      </c>
      <c r="I5" s="110">
        <v>17</v>
      </c>
    </row>
    <row r="6" spans="1:17" ht="34.15" customHeight="1">
      <c r="A6" s="139" t="s">
        <v>267</v>
      </c>
      <c r="B6" s="140" t="s">
        <v>10</v>
      </c>
      <c r="C6" s="141"/>
      <c r="D6" s="22"/>
      <c r="E6" s="142"/>
      <c r="F6" s="143"/>
      <c r="G6" s="143"/>
      <c r="H6" s="143"/>
      <c r="I6" s="144"/>
    </row>
    <row r="7" spans="1:17" ht="15.75">
      <c r="A7" s="139"/>
      <c r="B7" s="18" t="s">
        <v>11</v>
      </c>
      <c r="C7" s="16"/>
      <c r="D7" s="42"/>
      <c r="E7" s="146" t="s">
        <v>176</v>
      </c>
      <c r="F7" s="146"/>
      <c r="G7" s="146"/>
      <c r="H7" s="146"/>
      <c r="I7" s="146"/>
    </row>
    <row r="8" spans="1:17" ht="15.75">
      <c r="A8" s="139"/>
      <c r="B8" s="18" t="s">
        <v>12</v>
      </c>
      <c r="C8" s="16"/>
      <c r="D8" s="42"/>
      <c r="E8" s="146" t="s">
        <v>200</v>
      </c>
      <c r="F8" s="146"/>
      <c r="G8" s="146"/>
      <c r="H8" s="146"/>
      <c r="I8" s="146"/>
    </row>
    <row r="9" spans="1:17" ht="31.5">
      <c r="A9" s="139"/>
      <c r="B9" s="18" t="s">
        <v>118</v>
      </c>
      <c r="C9" s="16"/>
      <c r="D9" s="42"/>
      <c r="E9" s="146">
        <v>150</v>
      </c>
      <c r="F9" s="146"/>
      <c r="G9" s="146"/>
      <c r="H9" s="146"/>
      <c r="I9" s="146"/>
    </row>
    <row r="10" spans="1:17" ht="15.75">
      <c r="A10" s="139"/>
      <c r="B10" s="18" t="s">
        <v>117</v>
      </c>
      <c r="C10" s="16"/>
      <c r="D10" s="42"/>
      <c r="E10" s="146">
        <v>36</v>
      </c>
      <c r="F10" s="146"/>
      <c r="G10" s="146"/>
      <c r="H10" s="146"/>
      <c r="I10" s="146"/>
    </row>
    <row r="11" spans="1:17" ht="47.25">
      <c r="A11" s="139"/>
      <c r="B11" s="18" t="s">
        <v>13</v>
      </c>
      <c r="C11" s="16"/>
      <c r="D11" s="42"/>
      <c r="E11" s="146" t="s">
        <v>70</v>
      </c>
      <c r="F11" s="146"/>
      <c r="G11" s="146"/>
      <c r="H11" s="146"/>
      <c r="I11" s="146"/>
    </row>
    <row r="12" spans="1:17" ht="31.5">
      <c r="A12" s="139"/>
      <c r="B12" s="18" t="s">
        <v>119</v>
      </c>
      <c r="C12" s="16"/>
      <c r="D12" s="42"/>
      <c r="E12" s="146">
        <v>6</v>
      </c>
      <c r="F12" s="146"/>
      <c r="G12" s="146"/>
      <c r="H12" s="146"/>
      <c r="I12" s="146"/>
    </row>
    <row r="13" spans="1:17" ht="47.25">
      <c r="A13" s="139"/>
      <c r="B13" s="18" t="s">
        <v>311</v>
      </c>
      <c r="C13" s="16"/>
      <c r="D13" s="42"/>
      <c r="E13" s="146" t="s">
        <v>350</v>
      </c>
      <c r="F13" s="146"/>
      <c r="G13" s="146"/>
      <c r="H13" s="146"/>
      <c r="I13" s="146"/>
    </row>
    <row r="14" spans="1:17" ht="15.75">
      <c r="A14" s="139"/>
      <c r="B14" s="18" t="s">
        <v>14</v>
      </c>
      <c r="C14" s="16"/>
      <c r="D14" s="42"/>
      <c r="E14" s="146" t="s">
        <v>177</v>
      </c>
      <c r="F14" s="146"/>
      <c r="G14" s="146"/>
      <c r="H14" s="146"/>
      <c r="I14" s="146"/>
    </row>
    <row r="15" spans="1:17" ht="31.5">
      <c r="A15" s="139"/>
      <c r="B15" s="18" t="s">
        <v>71</v>
      </c>
      <c r="C15" s="16"/>
      <c r="D15" s="42"/>
      <c r="E15" s="146" t="s">
        <v>178</v>
      </c>
      <c r="F15" s="146"/>
      <c r="G15" s="146"/>
      <c r="H15" s="146"/>
      <c r="I15" s="146"/>
    </row>
    <row r="16" spans="1:17" ht="15.75">
      <c r="A16" s="139"/>
      <c r="B16" s="18" t="s">
        <v>15</v>
      </c>
      <c r="C16" s="16"/>
      <c r="D16" s="42"/>
      <c r="E16" s="146" t="s">
        <v>179</v>
      </c>
      <c r="F16" s="146"/>
      <c r="G16" s="146"/>
      <c r="H16" s="146"/>
      <c r="I16" s="146"/>
    </row>
    <row r="17" spans="1:14" ht="15.75">
      <c r="A17" s="139"/>
      <c r="B17" s="18" t="s">
        <v>181</v>
      </c>
      <c r="C17" s="16"/>
      <c r="D17" s="42"/>
      <c r="E17" s="148" t="s">
        <v>180</v>
      </c>
      <c r="F17" s="148"/>
      <c r="G17" s="148"/>
      <c r="H17" s="148"/>
      <c r="I17" s="148"/>
    </row>
    <row r="18" spans="1:14" ht="31.5">
      <c r="A18" s="139"/>
      <c r="B18" s="18" t="s">
        <v>16</v>
      </c>
      <c r="C18" s="16"/>
      <c r="D18" s="42"/>
      <c r="E18" s="148" t="s">
        <v>351</v>
      </c>
      <c r="F18" s="148"/>
      <c r="G18" s="148"/>
      <c r="H18" s="148"/>
      <c r="I18" s="148"/>
    </row>
    <row r="19" spans="1:14" ht="15.75">
      <c r="A19" s="139"/>
      <c r="B19" s="18" t="s">
        <v>17</v>
      </c>
      <c r="C19" s="16"/>
      <c r="D19" s="42"/>
      <c r="E19" s="148" t="s">
        <v>369</v>
      </c>
      <c r="F19" s="148"/>
      <c r="G19" s="148"/>
      <c r="H19" s="148"/>
      <c r="I19" s="148"/>
    </row>
    <row r="20" spans="1:14" ht="15.75">
      <c r="A20" s="139"/>
      <c r="B20" s="18" t="s">
        <v>18</v>
      </c>
      <c r="C20" s="16"/>
      <c r="D20" s="42"/>
      <c r="E20" s="148" t="s">
        <v>183</v>
      </c>
      <c r="F20" s="148"/>
      <c r="G20" s="148"/>
      <c r="H20" s="148"/>
      <c r="I20" s="148"/>
    </row>
    <row r="21" spans="1:14">
      <c r="A21" s="139"/>
      <c r="B21" s="152" t="s">
        <v>146</v>
      </c>
      <c r="C21" s="14" t="s">
        <v>353</v>
      </c>
      <c r="D21" s="42"/>
      <c r="E21" s="148" t="s">
        <v>184</v>
      </c>
      <c r="F21" s="148"/>
      <c r="G21" s="148"/>
      <c r="H21" s="148"/>
      <c r="I21" s="148"/>
    </row>
    <row r="22" spans="1:14" ht="30">
      <c r="A22" s="139"/>
      <c r="B22" s="153"/>
      <c r="C22" s="14" t="s">
        <v>19</v>
      </c>
      <c r="D22" s="42"/>
      <c r="E22" s="148" t="s">
        <v>75</v>
      </c>
      <c r="F22" s="148"/>
      <c r="G22" s="148"/>
      <c r="H22" s="148"/>
      <c r="I22" s="148"/>
    </row>
    <row r="23" spans="1:14" ht="30">
      <c r="A23" s="139"/>
      <c r="B23" s="153"/>
      <c r="C23" s="14" t="s">
        <v>324</v>
      </c>
      <c r="D23" s="42"/>
      <c r="E23" s="148" t="s">
        <v>75</v>
      </c>
      <c r="F23" s="148"/>
      <c r="G23" s="148"/>
      <c r="H23" s="148"/>
      <c r="I23" s="148"/>
    </row>
    <row r="24" spans="1:14" ht="75">
      <c r="A24" s="139"/>
      <c r="B24" s="153"/>
      <c r="C24" s="14" t="s">
        <v>137</v>
      </c>
      <c r="D24" s="42"/>
      <c r="E24" s="148" t="s">
        <v>147</v>
      </c>
      <c r="F24" s="148"/>
      <c r="G24" s="148"/>
      <c r="H24" s="148"/>
      <c r="I24" s="148"/>
    </row>
    <row r="25" spans="1:14" ht="30">
      <c r="A25" s="139"/>
      <c r="B25" s="153"/>
      <c r="C25" s="14" t="s">
        <v>20</v>
      </c>
      <c r="D25" s="42"/>
      <c r="E25" s="148" t="s">
        <v>78</v>
      </c>
      <c r="F25" s="148"/>
      <c r="G25" s="148"/>
      <c r="H25" s="148"/>
      <c r="I25" s="148"/>
    </row>
    <row r="26" spans="1:14" ht="30">
      <c r="A26" s="139"/>
      <c r="B26" s="153"/>
      <c r="C26" s="14" t="s">
        <v>21</v>
      </c>
      <c r="D26" s="42"/>
      <c r="E26" s="148" t="s">
        <v>185</v>
      </c>
      <c r="F26" s="148"/>
      <c r="G26" s="148"/>
      <c r="H26" s="148"/>
      <c r="I26" s="148"/>
    </row>
    <row r="27" spans="1:14" ht="30">
      <c r="A27" s="139"/>
      <c r="B27" s="154"/>
      <c r="C27" s="14" t="s">
        <v>22</v>
      </c>
      <c r="D27" s="42"/>
      <c r="E27" s="150" t="s">
        <v>186</v>
      </c>
      <c r="F27" s="150"/>
      <c r="G27" s="150"/>
      <c r="H27" s="150"/>
      <c r="I27" s="150"/>
    </row>
    <row r="28" spans="1:14" ht="15.75">
      <c r="A28" s="139"/>
      <c r="B28" s="21"/>
      <c r="C28" s="10"/>
      <c r="D28" s="43"/>
      <c r="E28" s="138"/>
      <c r="F28" s="138"/>
      <c r="G28" s="138"/>
      <c r="H28" s="138"/>
      <c r="I28" s="138"/>
    </row>
    <row r="29" spans="1:14" ht="18.75">
      <c r="A29" s="139"/>
      <c r="B29" s="140" t="s">
        <v>23</v>
      </c>
      <c r="C29" s="141"/>
      <c r="D29" s="114"/>
      <c r="E29" s="156"/>
      <c r="F29" s="157"/>
      <c r="G29" s="157"/>
      <c r="H29" s="157"/>
      <c r="I29" s="158"/>
    </row>
    <row r="30" spans="1:14" ht="31.5">
      <c r="A30" s="139"/>
      <c r="B30" s="18" t="s">
        <v>24</v>
      </c>
      <c r="C30" s="16"/>
      <c r="D30" s="41"/>
      <c r="E30" s="209" t="s">
        <v>187</v>
      </c>
      <c r="F30" s="210"/>
      <c r="G30" s="210"/>
      <c r="H30" s="210"/>
      <c r="I30" s="145"/>
      <c r="N30" s="132" t="s">
        <v>464</v>
      </c>
    </row>
    <row r="31" spans="1:14" ht="31.5">
      <c r="A31" s="139"/>
      <c r="B31" s="18" t="s">
        <v>327</v>
      </c>
      <c r="C31" s="16"/>
      <c r="D31" s="41"/>
      <c r="E31" s="146" t="s">
        <v>252</v>
      </c>
      <c r="F31" s="146"/>
      <c r="G31" s="146"/>
      <c r="H31" s="146"/>
      <c r="I31" s="146"/>
    </row>
    <row r="32" spans="1:14" ht="78.75">
      <c r="A32" s="139"/>
      <c r="B32" s="18" t="s">
        <v>76</v>
      </c>
      <c r="C32" s="16"/>
      <c r="D32" s="41"/>
      <c r="E32" s="207" t="s">
        <v>296</v>
      </c>
      <c r="F32" s="208"/>
      <c r="G32" s="208"/>
      <c r="H32" s="208"/>
      <c r="I32" s="155"/>
    </row>
    <row r="33" spans="1:9" ht="15.75">
      <c r="A33" s="139"/>
      <c r="B33" s="21"/>
      <c r="C33" s="10"/>
      <c r="D33" s="25"/>
      <c r="E33" s="109"/>
      <c r="F33" s="109"/>
      <c r="G33" s="109"/>
      <c r="H33" s="109"/>
      <c r="I33" s="109"/>
    </row>
    <row r="34" spans="1:9" ht="18.75">
      <c r="A34" s="139"/>
      <c r="B34" s="140" t="s">
        <v>331</v>
      </c>
      <c r="C34" s="141"/>
      <c r="D34" s="114"/>
      <c r="E34" s="156"/>
      <c r="F34" s="157"/>
      <c r="G34" s="157"/>
      <c r="H34" s="157"/>
      <c r="I34" s="158"/>
    </row>
    <row r="35" spans="1:9" ht="15.75">
      <c r="A35" s="139"/>
      <c r="B35" s="18" t="s">
        <v>28</v>
      </c>
      <c r="C35" s="10"/>
      <c r="D35" s="41"/>
      <c r="E35" s="146" t="s">
        <v>253</v>
      </c>
      <c r="F35" s="146"/>
      <c r="G35" s="146"/>
      <c r="H35" s="146"/>
      <c r="I35" s="146"/>
    </row>
    <row r="36" spans="1:9" ht="31.5">
      <c r="A36" s="139"/>
      <c r="B36" s="18" t="s">
        <v>332</v>
      </c>
      <c r="C36" s="10"/>
      <c r="D36" s="41"/>
      <c r="E36" s="104">
        <v>1800</v>
      </c>
      <c r="F36" s="104">
        <v>1800</v>
      </c>
      <c r="G36" s="104">
        <v>1800</v>
      </c>
      <c r="H36" s="104">
        <v>1800</v>
      </c>
      <c r="I36" s="37">
        <v>12000</v>
      </c>
    </row>
    <row r="37" spans="1:9" ht="15.75">
      <c r="A37" s="139"/>
      <c r="B37" s="18" t="s">
        <v>29</v>
      </c>
      <c r="C37" s="10"/>
      <c r="D37" s="41"/>
      <c r="E37" s="146" t="s">
        <v>78</v>
      </c>
      <c r="F37" s="146"/>
      <c r="G37" s="146"/>
      <c r="H37" s="146"/>
      <c r="I37" s="146"/>
    </row>
    <row r="38" spans="1:9" ht="47.25">
      <c r="A38" s="139"/>
      <c r="B38" s="18" t="s">
        <v>378</v>
      </c>
      <c r="C38" s="10"/>
      <c r="D38" s="41"/>
      <c r="E38" s="146" t="s">
        <v>82</v>
      </c>
      <c r="F38" s="146"/>
      <c r="G38" s="146"/>
      <c r="H38" s="146"/>
      <c r="I38" s="146"/>
    </row>
    <row r="39" spans="1:9" ht="47.25">
      <c r="A39" s="139"/>
      <c r="B39" s="18" t="s">
        <v>121</v>
      </c>
      <c r="C39" s="10"/>
      <c r="D39" s="41"/>
      <c r="E39" s="146" t="s">
        <v>370</v>
      </c>
      <c r="F39" s="146"/>
      <c r="G39" s="146"/>
      <c r="H39" s="146"/>
      <c r="I39" s="146"/>
    </row>
    <row r="40" spans="1:9" ht="15.75">
      <c r="A40" s="139"/>
      <c r="B40" s="18" t="s">
        <v>30</v>
      </c>
      <c r="C40" s="10"/>
      <c r="D40" s="41"/>
      <c r="E40" s="146" t="s">
        <v>273</v>
      </c>
      <c r="F40" s="146"/>
      <c r="G40" s="146"/>
      <c r="H40" s="146"/>
      <c r="I40" s="146"/>
    </row>
    <row r="41" spans="1:9" ht="15.75">
      <c r="A41" s="139"/>
      <c r="B41" s="18" t="s">
        <v>31</v>
      </c>
      <c r="C41" s="10"/>
      <c r="D41" s="41"/>
      <c r="E41" s="146" t="s">
        <v>274</v>
      </c>
      <c r="F41" s="146"/>
      <c r="G41" s="146"/>
      <c r="H41" s="146"/>
      <c r="I41" s="146"/>
    </row>
    <row r="42" spans="1:9" ht="15.75">
      <c r="A42" s="139"/>
      <c r="B42" s="18" t="s">
        <v>32</v>
      </c>
      <c r="C42" s="10"/>
      <c r="D42" s="41"/>
      <c r="E42" s="146" t="s">
        <v>336</v>
      </c>
      <c r="F42" s="146"/>
      <c r="G42" s="146"/>
      <c r="H42" s="146"/>
      <c r="I42" s="146"/>
    </row>
    <row r="43" spans="1:9" ht="15.75">
      <c r="A43" s="139"/>
      <c r="B43" s="18" t="s">
        <v>33</v>
      </c>
      <c r="C43" s="10"/>
      <c r="D43" s="41"/>
      <c r="E43" s="146" t="s">
        <v>255</v>
      </c>
      <c r="F43" s="146"/>
      <c r="G43" s="146"/>
      <c r="H43" s="146"/>
      <c r="I43" s="146"/>
    </row>
    <row r="44" spans="1:9" ht="15.75">
      <c r="A44" s="139"/>
      <c r="B44" s="18" t="s">
        <v>288</v>
      </c>
      <c r="C44" s="10"/>
      <c r="D44" s="41"/>
      <c r="E44" s="151" t="s">
        <v>78</v>
      </c>
      <c r="F44" s="151"/>
      <c r="G44" s="151"/>
      <c r="H44" s="151"/>
      <c r="I44" s="151"/>
    </row>
    <row r="45" spans="1:9" ht="15.75">
      <c r="A45" s="139"/>
      <c r="B45" s="21"/>
      <c r="C45" s="10"/>
      <c r="D45" s="25"/>
      <c r="E45" s="109"/>
      <c r="F45" s="109"/>
      <c r="G45" s="109"/>
      <c r="H45" s="109"/>
      <c r="I45" s="109"/>
    </row>
    <row r="46" spans="1:9" ht="18.75">
      <c r="A46" s="139"/>
      <c r="B46" s="140" t="s">
        <v>34</v>
      </c>
      <c r="C46" s="141"/>
      <c r="D46" s="114"/>
      <c r="E46" s="156"/>
      <c r="F46" s="157"/>
      <c r="G46" s="157"/>
      <c r="H46" s="157"/>
      <c r="I46" s="158"/>
    </row>
    <row r="47" spans="1:9" ht="15.75">
      <c r="A47" s="139"/>
      <c r="B47" s="18" t="s">
        <v>39</v>
      </c>
      <c r="C47" s="16"/>
      <c r="D47" s="45"/>
      <c r="E47" s="148" t="s">
        <v>371</v>
      </c>
      <c r="F47" s="148"/>
      <c r="G47" s="148"/>
      <c r="H47" s="148"/>
      <c r="I47" s="148"/>
    </row>
    <row r="48" spans="1:9" ht="15.75">
      <c r="A48" s="139"/>
      <c r="B48" s="18" t="s">
        <v>35</v>
      </c>
      <c r="C48" s="16"/>
      <c r="D48" s="41"/>
      <c r="E48" s="148" t="s">
        <v>256</v>
      </c>
      <c r="F48" s="148"/>
      <c r="G48" s="148"/>
      <c r="H48" s="148"/>
      <c r="I48" s="148"/>
    </row>
    <row r="49" spans="1:14" ht="15.75">
      <c r="A49" s="139"/>
      <c r="B49" s="18" t="s">
        <v>36</v>
      </c>
      <c r="C49" s="16"/>
      <c r="D49" s="41"/>
      <c r="E49" s="211" t="s">
        <v>190</v>
      </c>
      <c r="F49" s="148"/>
      <c r="G49" s="148"/>
      <c r="H49" s="148"/>
      <c r="I49" s="148"/>
    </row>
    <row r="50" spans="1:14" ht="31.5">
      <c r="A50" s="139"/>
      <c r="B50" s="18" t="s">
        <v>37</v>
      </c>
      <c r="C50" s="16"/>
      <c r="D50" s="41"/>
      <c r="E50" s="148" t="s">
        <v>257</v>
      </c>
      <c r="F50" s="148"/>
      <c r="G50" s="148"/>
      <c r="H50" s="148"/>
      <c r="I50" s="148"/>
    </row>
    <row r="51" spans="1:14" ht="31.5">
      <c r="A51" s="139"/>
      <c r="B51" s="18" t="s">
        <v>38</v>
      </c>
      <c r="C51" s="16"/>
      <c r="D51" s="41"/>
      <c r="E51" s="148" t="s">
        <v>209</v>
      </c>
      <c r="F51" s="148"/>
      <c r="G51" s="148"/>
      <c r="H51" s="148"/>
      <c r="I51" s="148"/>
    </row>
    <row r="52" spans="1:14">
      <c r="A52" s="139"/>
      <c r="B52" s="152" t="s">
        <v>40</v>
      </c>
      <c r="C52" s="14" t="s">
        <v>293</v>
      </c>
      <c r="D52" s="41"/>
      <c r="E52" s="148" t="s">
        <v>258</v>
      </c>
      <c r="F52" s="148"/>
      <c r="G52" s="148"/>
      <c r="H52" s="148"/>
      <c r="I52" s="148"/>
    </row>
    <row r="53" spans="1:14" ht="75">
      <c r="A53" s="139"/>
      <c r="B53" s="153"/>
      <c r="C53" s="14" t="s">
        <v>381</v>
      </c>
      <c r="D53" s="41"/>
      <c r="E53" s="148" t="s">
        <v>82</v>
      </c>
      <c r="F53" s="148"/>
      <c r="G53" s="148"/>
      <c r="H53" s="148"/>
      <c r="I53" s="148"/>
    </row>
    <row r="54" spans="1:14" ht="30">
      <c r="A54" s="139"/>
      <c r="B54" s="153"/>
      <c r="C54" s="14" t="s">
        <v>382</v>
      </c>
      <c r="D54" s="41"/>
      <c r="E54" s="146">
        <v>300</v>
      </c>
      <c r="F54" s="146"/>
      <c r="G54" s="146"/>
      <c r="H54" s="146"/>
      <c r="I54" s="146"/>
    </row>
    <row r="55" spans="1:14" ht="45">
      <c r="A55" s="139"/>
      <c r="B55" s="153"/>
      <c r="C55" s="14" t="s">
        <v>294</v>
      </c>
      <c r="D55" s="41"/>
      <c r="E55" s="146">
        <v>1</v>
      </c>
      <c r="F55" s="146"/>
      <c r="G55" s="146"/>
      <c r="H55" s="146"/>
      <c r="I55" s="146"/>
    </row>
    <row r="56" spans="1:14">
      <c r="A56" s="139"/>
      <c r="B56" s="154"/>
      <c r="C56" s="14" t="s">
        <v>295</v>
      </c>
      <c r="D56" s="41"/>
      <c r="E56" s="148" t="s">
        <v>192</v>
      </c>
      <c r="F56" s="148"/>
      <c r="G56" s="148"/>
      <c r="H56" s="148"/>
      <c r="I56" s="148"/>
    </row>
    <row r="57" spans="1:14" ht="15.75">
      <c r="A57" s="139"/>
      <c r="B57" s="18" t="s">
        <v>41</v>
      </c>
      <c r="C57" s="16"/>
      <c r="D57" s="41"/>
      <c r="E57" s="148" t="s">
        <v>259</v>
      </c>
      <c r="F57" s="148"/>
      <c r="G57" s="148"/>
      <c r="H57" s="148"/>
      <c r="I57" s="148"/>
    </row>
    <row r="58" spans="1:14" ht="15.75">
      <c r="A58" s="139"/>
      <c r="B58" s="18" t="s">
        <v>42</v>
      </c>
      <c r="C58" s="16"/>
      <c r="D58" s="41"/>
      <c r="E58" s="148" t="s">
        <v>363</v>
      </c>
      <c r="F58" s="148"/>
      <c r="G58" s="148"/>
      <c r="H58" s="148"/>
      <c r="I58" s="148"/>
    </row>
    <row r="59" spans="1:14" ht="15.75">
      <c r="A59" s="139"/>
      <c r="B59" s="18" t="s">
        <v>43</v>
      </c>
      <c r="C59" s="16"/>
      <c r="D59" s="41"/>
      <c r="E59" s="146" t="s">
        <v>260</v>
      </c>
      <c r="F59" s="146"/>
      <c r="G59" s="146"/>
      <c r="H59" s="146"/>
      <c r="I59" s="146"/>
    </row>
    <row r="60" spans="1:14" ht="15.75">
      <c r="A60" s="139"/>
      <c r="B60" s="18" t="s">
        <v>44</v>
      </c>
      <c r="C60" s="16"/>
      <c r="D60" s="41"/>
      <c r="E60" s="148" t="s">
        <v>195</v>
      </c>
      <c r="F60" s="148"/>
      <c r="G60" s="148"/>
      <c r="H60" s="148"/>
      <c r="I60" s="148"/>
      <c r="N60" s="132" t="s">
        <v>465</v>
      </c>
    </row>
    <row r="61" spans="1:14" ht="15.75">
      <c r="A61" s="139"/>
      <c r="B61" s="18" t="s">
        <v>45</v>
      </c>
      <c r="C61" s="16"/>
      <c r="D61" s="41"/>
      <c r="E61" s="148" t="s">
        <v>78</v>
      </c>
      <c r="F61" s="148"/>
      <c r="G61" s="148"/>
      <c r="H61" s="148"/>
      <c r="I61" s="148"/>
    </row>
    <row r="62" spans="1:14" ht="15.75">
      <c r="A62" s="139"/>
      <c r="B62" s="18" t="s">
        <v>67</v>
      </c>
      <c r="C62" s="16"/>
      <c r="D62" s="41"/>
      <c r="E62" s="148" t="s">
        <v>82</v>
      </c>
      <c r="F62" s="148"/>
      <c r="G62" s="148"/>
      <c r="H62" s="148"/>
      <c r="I62" s="148"/>
    </row>
    <row r="63" spans="1:14" ht="18.75">
      <c r="A63" s="139"/>
      <c r="B63" s="140" t="s">
        <v>46</v>
      </c>
      <c r="C63" s="141"/>
      <c r="D63" s="114"/>
      <c r="E63" s="159"/>
      <c r="F63" s="160"/>
      <c r="G63" s="160"/>
      <c r="H63" s="160"/>
      <c r="I63" s="161"/>
    </row>
    <row r="64" spans="1:14" ht="30">
      <c r="A64" s="139"/>
      <c r="B64" s="18" t="s">
        <v>68</v>
      </c>
      <c r="C64" s="16"/>
      <c r="D64" s="45"/>
      <c r="E64" s="62">
        <v>43657</v>
      </c>
      <c r="F64" s="62">
        <v>43656</v>
      </c>
      <c r="G64" s="62">
        <v>42928</v>
      </c>
      <c r="H64" s="62">
        <v>42928</v>
      </c>
      <c r="I64" s="105" t="s">
        <v>265</v>
      </c>
    </row>
    <row r="65" spans="1:9" ht="31.5">
      <c r="A65" s="139"/>
      <c r="B65" s="18" t="s">
        <v>47</v>
      </c>
      <c r="C65" s="16"/>
      <c r="D65" s="41"/>
      <c r="E65" s="148" t="s">
        <v>83</v>
      </c>
      <c r="F65" s="148"/>
      <c r="G65" s="148"/>
      <c r="H65" s="148"/>
      <c r="I65" s="148"/>
    </row>
    <row r="66" spans="1:9" ht="47.25">
      <c r="A66" s="139"/>
      <c r="B66" s="18" t="s">
        <v>159</v>
      </c>
      <c r="C66" s="16"/>
      <c r="D66" s="41"/>
      <c r="E66" s="146" t="s">
        <v>261</v>
      </c>
      <c r="F66" s="146"/>
      <c r="G66" s="146"/>
      <c r="H66" s="146"/>
      <c r="I66" s="146"/>
    </row>
    <row r="67" spans="1:9" ht="15.75">
      <c r="A67" s="139"/>
      <c r="B67" s="18" t="s">
        <v>48</v>
      </c>
      <c r="C67" s="16"/>
      <c r="D67" s="41"/>
      <c r="E67" s="146" t="s">
        <v>372</v>
      </c>
      <c r="F67" s="146"/>
      <c r="G67" s="146"/>
      <c r="H67" s="146"/>
      <c r="I67" s="146"/>
    </row>
    <row r="68" spans="1:9" ht="31.5">
      <c r="A68" s="139"/>
      <c r="B68" s="18" t="s">
        <v>128</v>
      </c>
      <c r="C68" s="16"/>
      <c r="D68" s="41"/>
      <c r="E68" s="146" t="s">
        <v>373</v>
      </c>
      <c r="F68" s="146"/>
      <c r="G68" s="146"/>
      <c r="H68" s="146"/>
      <c r="I68" s="146"/>
    </row>
    <row r="69" spans="1:9" ht="15.75">
      <c r="A69" s="139"/>
      <c r="B69" s="18" t="s">
        <v>49</v>
      </c>
      <c r="C69" s="16"/>
      <c r="D69" s="41"/>
      <c r="E69" s="104" t="s">
        <v>227</v>
      </c>
      <c r="F69" s="104" t="s">
        <v>113</v>
      </c>
      <c r="G69" s="104" t="s">
        <v>227</v>
      </c>
      <c r="H69" s="104" t="s">
        <v>297</v>
      </c>
      <c r="I69" s="104" t="s">
        <v>266</v>
      </c>
    </row>
    <row r="70" spans="1:9" ht="30">
      <c r="A70" s="139"/>
      <c r="B70" s="152" t="s">
        <v>50</v>
      </c>
      <c r="C70" s="14" t="s">
        <v>51</v>
      </c>
      <c r="D70" s="45"/>
      <c r="E70" s="148" t="s">
        <v>262</v>
      </c>
      <c r="F70" s="148"/>
      <c r="G70" s="148"/>
      <c r="H70" s="148"/>
      <c r="I70" s="148"/>
    </row>
    <row r="71" spans="1:9">
      <c r="A71" s="139"/>
      <c r="B71" s="153"/>
      <c r="C71" s="14" t="s">
        <v>52</v>
      </c>
      <c r="D71" s="45"/>
      <c r="E71" s="148" t="s">
        <v>162</v>
      </c>
      <c r="F71" s="148"/>
      <c r="G71" s="148"/>
      <c r="H71" s="148"/>
      <c r="I71" s="148"/>
    </row>
    <row r="72" spans="1:9" ht="30">
      <c r="A72" s="139"/>
      <c r="B72" s="154"/>
      <c r="C72" s="14" t="s">
        <v>53</v>
      </c>
      <c r="D72" s="45"/>
      <c r="E72" s="148" t="s">
        <v>122</v>
      </c>
      <c r="F72" s="148"/>
      <c r="G72" s="148"/>
      <c r="H72" s="148"/>
      <c r="I72" s="148"/>
    </row>
    <row r="73" spans="1:9" ht="78.75">
      <c r="A73" s="139"/>
      <c r="B73" s="18" t="s">
        <v>250</v>
      </c>
      <c r="C73" s="23"/>
      <c r="D73" s="45"/>
      <c r="E73" s="146" t="s">
        <v>245</v>
      </c>
      <c r="F73" s="146"/>
      <c r="G73" s="146"/>
      <c r="H73" s="146"/>
      <c r="I73" s="146"/>
    </row>
    <row r="74" spans="1:9" ht="31.5">
      <c r="A74" s="139"/>
      <c r="B74" s="18" t="s">
        <v>54</v>
      </c>
      <c r="C74" s="16"/>
      <c r="D74" s="41"/>
      <c r="E74" s="104" t="s">
        <v>298</v>
      </c>
      <c r="F74" s="104" t="s">
        <v>299</v>
      </c>
      <c r="G74" s="104" t="s">
        <v>300</v>
      </c>
      <c r="H74" s="104" t="s">
        <v>300</v>
      </c>
      <c r="I74" s="104" t="s">
        <v>301</v>
      </c>
    </row>
    <row r="75" spans="1:9" ht="15.75">
      <c r="A75" s="139"/>
      <c r="B75" s="18" t="s">
        <v>55</v>
      </c>
      <c r="C75" s="16"/>
      <c r="D75" s="41"/>
      <c r="E75" s="148" t="s">
        <v>281</v>
      </c>
      <c r="F75" s="148"/>
      <c r="G75" s="148"/>
      <c r="H75" s="148"/>
      <c r="I75" s="148"/>
    </row>
    <row r="76" spans="1:9" ht="15.75">
      <c r="A76" s="139"/>
      <c r="B76" s="18" t="s">
        <v>56</v>
      </c>
      <c r="C76" s="16"/>
      <c r="D76" s="41"/>
      <c r="E76" s="104" t="s">
        <v>110</v>
      </c>
      <c r="F76" s="104" t="s">
        <v>241</v>
      </c>
      <c r="G76" s="104" t="s">
        <v>110</v>
      </c>
      <c r="H76" s="104" t="s">
        <v>241</v>
      </c>
      <c r="I76" s="104" t="s">
        <v>241</v>
      </c>
    </row>
    <row r="77" spans="1:9" ht="15.75">
      <c r="A77" s="139"/>
      <c r="B77" s="18" t="s">
        <v>57</v>
      </c>
      <c r="C77" s="16"/>
      <c r="D77" s="41"/>
      <c r="E77" s="104" t="s">
        <v>302</v>
      </c>
      <c r="F77" s="104" t="s">
        <v>303</v>
      </c>
      <c r="G77" s="104" t="s">
        <v>304</v>
      </c>
      <c r="H77" s="104" t="s">
        <v>305</v>
      </c>
      <c r="I77" s="104" t="s">
        <v>282</v>
      </c>
    </row>
    <row r="78" spans="1:9" ht="45">
      <c r="A78" s="139"/>
      <c r="B78" s="18" t="s">
        <v>215</v>
      </c>
      <c r="C78" s="16"/>
      <c r="D78" s="41"/>
      <c r="E78" s="107" t="s">
        <v>263</v>
      </c>
      <c r="F78" s="107" t="s">
        <v>264</v>
      </c>
      <c r="G78" s="107" t="s">
        <v>263</v>
      </c>
      <c r="H78" s="107" t="s">
        <v>306</v>
      </c>
      <c r="I78" s="107" t="s">
        <v>306</v>
      </c>
    </row>
    <row r="79" spans="1:9" ht="15.75">
      <c r="A79" s="139"/>
      <c r="B79" s="21"/>
      <c r="C79" s="10"/>
      <c r="D79" s="25"/>
      <c r="E79" s="109"/>
      <c r="F79" s="109"/>
      <c r="G79" s="109"/>
      <c r="H79" s="109"/>
      <c r="I79" s="109"/>
    </row>
    <row r="80" spans="1:9" ht="18.75">
      <c r="A80" s="139"/>
      <c r="B80" s="140" t="s">
        <v>58</v>
      </c>
      <c r="C80" s="141"/>
      <c r="D80" s="114"/>
      <c r="E80" s="156"/>
      <c r="F80" s="157"/>
      <c r="G80" s="157"/>
      <c r="H80" s="157"/>
      <c r="I80" s="158"/>
    </row>
    <row r="81" spans="1:14" ht="15.75">
      <c r="A81" s="139"/>
      <c r="B81" s="18" t="s">
        <v>84</v>
      </c>
      <c r="C81" s="15"/>
      <c r="D81" s="45"/>
      <c r="E81" s="112">
        <v>43657</v>
      </c>
      <c r="F81" s="112">
        <v>43658</v>
      </c>
      <c r="G81" s="112">
        <v>43658</v>
      </c>
      <c r="H81" s="112">
        <v>43660</v>
      </c>
      <c r="I81" s="112">
        <v>43656</v>
      </c>
    </row>
    <row r="82" spans="1:14" ht="15.75">
      <c r="A82" s="139"/>
      <c r="B82" s="18" t="s">
        <v>85</v>
      </c>
      <c r="C82" s="15"/>
      <c r="D82" s="45"/>
      <c r="E82" s="105" t="s">
        <v>233</v>
      </c>
      <c r="F82" s="105" t="s">
        <v>307</v>
      </c>
      <c r="G82" s="105" t="s">
        <v>308</v>
      </c>
      <c r="H82" s="105" t="s">
        <v>307</v>
      </c>
      <c r="I82" s="105" t="s">
        <v>307</v>
      </c>
    </row>
    <row r="83" spans="1:14" ht="15.75">
      <c r="A83" s="139"/>
      <c r="B83" s="18" t="s">
        <v>59</v>
      </c>
      <c r="C83" s="10"/>
      <c r="D83" s="41"/>
      <c r="E83" s="104" t="s">
        <v>164</v>
      </c>
      <c r="F83" s="104" t="s">
        <v>309</v>
      </c>
      <c r="G83" s="104" t="s">
        <v>164</v>
      </c>
      <c r="H83" s="104" t="s">
        <v>309</v>
      </c>
      <c r="I83" s="104" t="s">
        <v>309</v>
      </c>
    </row>
    <row r="84" spans="1:14" ht="15.75">
      <c r="A84" s="139"/>
      <c r="B84" s="18" t="s">
        <v>133</v>
      </c>
      <c r="C84" s="10"/>
      <c r="D84" s="41"/>
      <c r="E84" s="104" t="s">
        <v>271</v>
      </c>
      <c r="F84" s="104" t="s">
        <v>271</v>
      </c>
      <c r="G84" s="104" t="s">
        <v>271</v>
      </c>
      <c r="H84" s="104" t="s">
        <v>271</v>
      </c>
      <c r="I84" s="104" t="s">
        <v>271</v>
      </c>
    </row>
    <row r="85" spans="1:14" ht="15.75">
      <c r="A85" s="139"/>
      <c r="B85" s="18" t="s">
        <v>169</v>
      </c>
      <c r="C85" s="10"/>
      <c r="D85" s="41"/>
      <c r="E85" s="104">
        <v>60</v>
      </c>
      <c r="F85" s="104">
        <v>45</v>
      </c>
      <c r="G85" s="104">
        <v>45</v>
      </c>
      <c r="H85" s="104">
        <v>45</v>
      </c>
      <c r="I85" s="104">
        <v>75</v>
      </c>
    </row>
    <row r="86" spans="1:14" ht="15.75">
      <c r="A86" s="139"/>
      <c r="B86" s="18" t="s">
        <v>347</v>
      </c>
      <c r="C86" s="10"/>
      <c r="D86" s="41"/>
      <c r="E86" s="104" t="s">
        <v>82</v>
      </c>
      <c r="F86" s="104" t="s">
        <v>82</v>
      </c>
      <c r="G86" s="104" t="s">
        <v>82</v>
      </c>
      <c r="H86" s="104" t="s">
        <v>82</v>
      </c>
      <c r="I86" s="104" t="s">
        <v>82</v>
      </c>
    </row>
    <row r="87" spans="1:14" ht="31.5">
      <c r="A87" s="139"/>
      <c r="B87" s="18" t="s">
        <v>240</v>
      </c>
      <c r="C87" s="10"/>
      <c r="D87" s="41"/>
      <c r="E87" s="104">
        <v>165</v>
      </c>
      <c r="F87" s="104">
        <v>165</v>
      </c>
      <c r="G87" s="104">
        <v>165</v>
      </c>
      <c r="H87" s="104">
        <v>165</v>
      </c>
      <c r="I87" s="104">
        <v>2450</v>
      </c>
    </row>
    <row r="88" spans="1:14" ht="31.5">
      <c r="A88" s="139"/>
      <c r="B88" s="18" t="s">
        <v>170</v>
      </c>
      <c r="C88" s="10"/>
      <c r="D88" s="41"/>
      <c r="E88" s="104" t="s">
        <v>271</v>
      </c>
      <c r="F88" s="104" t="s">
        <v>271</v>
      </c>
      <c r="G88" s="104" t="s">
        <v>271</v>
      </c>
      <c r="H88" s="104" t="s">
        <v>271</v>
      </c>
      <c r="I88" s="104" t="s">
        <v>271</v>
      </c>
    </row>
    <row r="89" spans="1:14" ht="15.75">
      <c r="A89" s="139"/>
      <c r="B89" s="18" t="s">
        <v>172</v>
      </c>
      <c r="C89" s="10"/>
      <c r="D89" s="41"/>
      <c r="E89" s="104">
        <v>1500</v>
      </c>
      <c r="F89" s="104">
        <v>1500</v>
      </c>
      <c r="G89" s="104">
        <v>1500</v>
      </c>
      <c r="H89" s="104">
        <v>1500</v>
      </c>
      <c r="I89" s="104">
        <v>22000</v>
      </c>
      <c r="N89" s="132" t="s">
        <v>466</v>
      </c>
    </row>
    <row r="90" spans="1:14" ht="15.75">
      <c r="A90" s="139"/>
      <c r="B90" s="18" t="s">
        <v>171</v>
      </c>
      <c r="C90" s="10"/>
      <c r="D90" s="41"/>
      <c r="E90" s="104" t="s">
        <v>287</v>
      </c>
      <c r="F90" s="104" t="s">
        <v>287</v>
      </c>
      <c r="G90" s="104" t="s">
        <v>287</v>
      </c>
      <c r="H90" s="104" t="s">
        <v>287</v>
      </c>
      <c r="I90" s="104" t="s">
        <v>287</v>
      </c>
    </row>
    <row r="91" spans="1:14" ht="31.5">
      <c r="A91" s="139"/>
      <c r="B91" s="18" t="s">
        <v>60</v>
      </c>
      <c r="C91" s="10"/>
      <c r="D91" s="41"/>
      <c r="E91" s="209" t="s">
        <v>197</v>
      </c>
      <c r="F91" s="210"/>
      <c r="G91" s="210"/>
      <c r="H91" s="210"/>
      <c r="I91" s="145"/>
    </row>
    <row r="92" spans="1:14" ht="15.75">
      <c r="A92" s="139"/>
      <c r="B92" s="18" t="s">
        <v>173</v>
      </c>
      <c r="C92" s="10"/>
      <c r="D92" s="41"/>
      <c r="E92" s="104">
        <v>3700</v>
      </c>
      <c r="F92" s="104">
        <v>3100</v>
      </c>
      <c r="G92" s="104">
        <v>3200</v>
      </c>
      <c r="H92" s="104">
        <v>4100</v>
      </c>
      <c r="I92" s="37">
        <v>30200</v>
      </c>
    </row>
    <row r="93" spans="1:14" ht="15.75">
      <c r="A93" s="139"/>
      <c r="B93" s="18" t="s">
        <v>222</v>
      </c>
      <c r="C93" s="10"/>
      <c r="D93" s="41"/>
      <c r="E93" s="107" t="s">
        <v>82</v>
      </c>
      <c r="F93" s="107" t="s">
        <v>82</v>
      </c>
      <c r="G93" s="107" t="s">
        <v>82</v>
      </c>
      <c r="H93" s="107" t="s">
        <v>82</v>
      </c>
      <c r="I93" s="107" t="s">
        <v>82</v>
      </c>
    </row>
    <row r="94" spans="1:14" ht="31.5">
      <c r="A94" s="139"/>
      <c r="B94" s="18" t="s">
        <v>386</v>
      </c>
      <c r="C94" s="10"/>
      <c r="D94" s="41"/>
      <c r="E94" s="110">
        <v>2.0499999999999998</v>
      </c>
      <c r="F94" s="110">
        <v>1.72</v>
      </c>
      <c r="G94" s="110">
        <v>1.77</v>
      </c>
      <c r="H94" s="110">
        <v>2.27</v>
      </c>
      <c r="I94" s="110">
        <v>2.5099999999999998</v>
      </c>
    </row>
    <row r="95" spans="1:14" ht="31.5">
      <c r="A95" s="139"/>
      <c r="B95" s="18" t="s">
        <v>387</v>
      </c>
      <c r="C95" s="10"/>
      <c r="D95" s="41"/>
      <c r="E95" s="110" t="s">
        <v>82</v>
      </c>
      <c r="F95" s="110" t="s">
        <v>82</v>
      </c>
      <c r="G95" s="110" t="s">
        <v>82</v>
      </c>
      <c r="H95" s="110" t="s">
        <v>82</v>
      </c>
      <c r="I95" s="110" t="s">
        <v>82</v>
      </c>
    </row>
    <row r="96" spans="1:14" ht="31.5">
      <c r="A96" s="139"/>
      <c r="B96" s="18" t="s">
        <v>61</v>
      </c>
      <c r="C96" s="10"/>
      <c r="D96" s="41"/>
      <c r="E96" s="212" t="s">
        <v>310</v>
      </c>
      <c r="F96" s="213"/>
      <c r="G96" s="213"/>
      <c r="H96" s="213"/>
      <c r="I96" s="214"/>
    </row>
    <row r="97" spans="1:13" ht="15.75">
      <c r="A97" s="139"/>
      <c r="B97" s="21"/>
      <c r="C97" s="10"/>
      <c r="D97" s="25"/>
      <c r="E97" s="109"/>
      <c r="F97" s="109"/>
      <c r="G97" s="109"/>
      <c r="H97" s="109"/>
      <c r="I97" s="109"/>
    </row>
    <row r="98" spans="1:13" ht="18.75">
      <c r="A98" s="139"/>
      <c r="B98" s="140" t="s">
        <v>268</v>
      </c>
      <c r="C98" s="141"/>
      <c r="D98" s="114"/>
      <c r="E98" s="156"/>
      <c r="F98" s="157"/>
      <c r="G98" s="157"/>
      <c r="H98" s="157"/>
      <c r="I98" s="158"/>
    </row>
    <row r="99" spans="1:13" ht="15.75">
      <c r="A99" s="139"/>
      <c r="B99" s="18" t="s">
        <v>62</v>
      </c>
      <c r="C99" s="10"/>
      <c r="D99" s="41"/>
      <c r="E99" s="146" t="s">
        <v>75</v>
      </c>
      <c r="F99" s="146"/>
      <c r="G99" s="146"/>
      <c r="H99" s="146"/>
      <c r="I99" s="146"/>
    </row>
    <row r="100" spans="1:13" ht="15.75">
      <c r="A100" s="139"/>
      <c r="B100" s="18" t="s">
        <v>63</v>
      </c>
      <c r="C100" s="10"/>
      <c r="D100" s="41"/>
      <c r="E100" s="146" t="s">
        <v>88</v>
      </c>
      <c r="F100" s="146"/>
      <c r="G100" s="146"/>
      <c r="H100" s="146"/>
      <c r="I100" s="146"/>
    </row>
    <row r="101" spans="1:13" ht="15.75">
      <c r="A101" s="139"/>
      <c r="B101" s="18" t="s">
        <v>64</v>
      </c>
      <c r="C101" s="10"/>
      <c r="D101" s="41"/>
      <c r="E101" s="146" t="s">
        <v>89</v>
      </c>
      <c r="F101" s="146"/>
      <c r="G101" s="146"/>
      <c r="H101" s="146"/>
      <c r="I101" s="146"/>
    </row>
    <row r="102" spans="1:13" ht="15.75">
      <c r="A102" s="139"/>
      <c r="B102" s="18" t="s">
        <v>65</v>
      </c>
      <c r="C102" s="10"/>
      <c r="D102" s="41"/>
      <c r="E102" s="146" t="s">
        <v>75</v>
      </c>
      <c r="F102" s="146"/>
      <c r="G102" s="146"/>
      <c r="H102" s="146"/>
      <c r="I102" s="146"/>
    </row>
    <row r="103" spans="1:13" ht="15.75">
      <c r="A103" s="139"/>
      <c r="B103" s="18" t="s">
        <v>21</v>
      </c>
      <c r="C103" s="10"/>
      <c r="D103" s="41"/>
      <c r="E103" s="146" t="s">
        <v>175</v>
      </c>
      <c r="F103" s="146"/>
      <c r="G103" s="146"/>
      <c r="H103" s="146"/>
      <c r="I103" s="146"/>
    </row>
    <row r="104" spans="1:13" ht="31.5">
      <c r="A104" s="139"/>
      <c r="B104" s="18" t="s">
        <v>66</v>
      </c>
      <c r="C104" s="10"/>
      <c r="D104" s="41"/>
      <c r="E104" s="176">
        <v>43663</v>
      </c>
      <c r="F104" s="146"/>
      <c r="G104" s="146"/>
      <c r="H104" s="146"/>
      <c r="I104" s="146"/>
    </row>
    <row r="105" spans="1:13" ht="31.5">
      <c r="A105" s="139"/>
      <c r="B105" s="101" t="s">
        <v>134</v>
      </c>
      <c r="C105" s="10"/>
      <c r="D105" s="41"/>
      <c r="E105" s="107"/>
      <c r="F105" s="107"/>
      <c r="G105" s="107"/>
      <c r="H105" s="107"/>
      <c r="I105" s="107"/>
    </row>
    <row r="106" spans="1:13" ht="80.45" customHeight="1">
      <c r="A106" s="139"/>
      <c r="B106" s="53"/>
      <c r="C106" s="113"/>
      <c r="D106" s="113"/>
      <c r="E106" s="170"/>
      <c r="F106" s="171"/>
      <c r="G106" s="171"/>
      <c r="H106" s="171"/>
      <c r="I106" s="172"/>
      <c r="J106" s="200" t="s">
        <v>423</v>
      </c>
      <c r="K106" s="201"/>
      <c r="L106" s="124"/>
      <c r="M106" s="124"/>
    </row>
    <row r="107" spans="1:13" ht="15.75">
      <c r="A107" s="139"/>
      <c r="B107" s="102" t="s">
        <v>135</v>
      </c>
      <c r="C107" s="10"/>
      <c r="D107" s="41"/>
      <c r="E107" s="106"/>
      <c r="F107" s="106"/>
      <c r="G107" s="106"/>
      <c r="H107" s="106"/>
      <c r="I107" s="125"/>
      <c r="J107" s="202" t="s">
        <v>424</v>
      </c>
      <c r="K107" s="203"/>
    </row>
    <row r="108" spans="1:13" ht="18.75">
      <c r="A108" s="180" t="s">
        <v>389</v>
      </c>
      <c r="B108" s="169" t="s">
        <v>428</v>
      </c>
      <c r="C108" s="169"/>
      <c r="D108" s="169"/>
      <c r="E108" s="169"/>
      <c r="F108" s="169"/>
      <c r="G108" s="169"/>
      <c r="H108" s="169"/>
      <c r="I108" s="122"/>
      <c r="J108" s="115" t="s">
        <v>425</v>
      </c>
      <c r="K108" s="115" t="s">
        <v>426</v>
      </c>
      <c r="L108" s="91"/>
    </row>
    <row r="109" spans="1:13" ht="15.75">
      <c r="A109" s="180"/>
      <c r="B109" s="81" t="s">
        <v>393</v>
      </c>
      <c r="C109" s="85"/>
      <c r="D109" s="84"/>
      <c r="E109" s="86">
        <v>1.1499999999999999</v>
      </c>
      <c r="F109" s="86">
        <v>1.07</v>
      </c>
      <c r="G109" s="81">
        <v>1.1100000000000001</v>
      </c>
      <c r="H109" s="86">
        <v>1.1200000000000001</v>
      </c>
      <c r="I109" s="115">
        <v>1.24</v>
      </c>
      <c r="J109" s="122"/>
      <c r="K109" s="122"/>
      <c r="L109" s="91"/>
    </row>
    <row r="110" spans="1:13" ht="15.75">
      <c r="A110" s="180"/>
      <c r="B110" s="92" t="s">
        <v>429</v>
      </c>
      <c r="C110" s="93"/>
      <c r="D110" s="94"/>
      <c r="E110" s="95">
        <v>1.48</v>
      </c>
      <c r="F110" s="95">
        <v>1.37</v>
      </c>
      <c r="G110" s="92">
        <v>1.39</v>
      </c>
      <c r="H110" s="95">
        <v>1.49</v>
      </c>
      <c r="I110" s="116">
        <v>2.38</v>
      </c>
      <c r="J110" s="121" t="s">
        <v>82</v>
      </c>
      <c r="K110" s="121">
        <v>2.5</v>
      </c>
      <c r="L110" s="91"/>
    </row>
    <row r="111" spans="1:13" s="8" customFormat="1" ht="15.75">
      <c r="A111" s="180"/>
      <c r="B111" s="92" t="s">
        <v>441</v>
      </c>
      <c r="C111" s="93"/>
      <c r="D111" s="94"/>
      <c r="E111" s="95">
        <v>1.27</v>
      </c>
      <c r="F111" s="95">
        <v>1.1499999999999999</v>
      </c>
      <c r="G111" s="92">
        <v>1.28</v>
      </c>
      <c r="H111" s="95">
        <v>1.3</v>
      </c>
      <c r="I111" s="116">
        <v>2.1</v>
      </c>
      <c r="J111" s="121" t="s">
        <v>82</v>
      </c>
      <c r="K111" s="121">
        <v>2</v>
      </c>
      <c r="L111" s="91"/>
    </row>
    <row r="112" spans="1:13" ht="15.75">
      <c r="A112" s="180"/>
      <c r="B112" s="92" t="s">
        <v>400</v>
      </c>
      <c r="C112" s="93"/>
      <c r="D112" s="94"/>
      <c r="E112" s="95">
        <v>39.83</v>
      </c>
      <c r="F112" s="95">
        <v>38.96</v>
      </c>
      <c r="G112" s="92">
        <v>41.22</v>
      </c>
      <c r="H112" s="95">
        <v>38.74</v>
      </c>
      <c r="I112" s="116">
        <v>35.25</v>
      </c>
      <c r="J112" s="121">
        <v>30</v>
      </c>
      <c r="K112" s="121">
        <v>45</v>
      </c>
      <c r="L112" s="91"/>
    </row>
    <row r="113" spans="1:12" ht="15.75">
      <c r="A113" s="180"/>
      <c r="B113" s="81" t="s">
        <v>430</v>
      </c>
      <c r="C113" s="87"/>
      <c r="D113" s="84"/>
      <c r="E113" s="86">
        <v>1.71</v>
      </c>
      <c r="F113" s="86">
        <v>1.58</v>
      </c>
      <c r="G113" s="81">
        <v>1.6</v>
      </c>
      <c r="H113" s="86">
        <v>1.8</v>
      </c>
      <c r="I113" s="115">
        <v>1.42</v>
      </c>
      <c r="J113" s="122"/>
      <c r="K113" s="122"/>
      <c r="L113" s="91"/>
    </row>
    <row r="114" spans="1:12" ht="15.75">
      <c r="A114" s="180"/>
      <c r="B114" s="92" t="s">
        <v>431</v>
      </c>
      <c r="C114" s="93"/>
      <c r="D114" s="94"/>
      <c r="E114" s="95">
        <v>37.35</v>
      </c>
      <c r="F114" s="95">
        <v>38.67</v>
      </c>
      <c r="G114" s="92">
        <v>35.5</v>
      </c>
      <c r="H114" s="95">
        <v>37.78</v>
      </c>
      <c r="I114" s="116">
        <v>39.19</v>
      </c>
      <c r="J114" s="121">
        <v>33</v>
      </c>
      <c r="K114" s="121">
        <v>46</v>
      </c>
      <c r="L114" s="91"/>
    </row>
    <row r="115" spans="1:12" ht="15.75">
      <c r="A115" s="180"/>
      <c r="B115" s="88" t="s">
        <v>432</v>
      </c>
      <c r="C115" s="85"/>
      <c r="D115" s="126"/>
      <c r="E115" s="127">
        <v>2.65</v>
      </c>
      <c r="F115" s="127">
        <v>2.76</v>
      </c>
      <c r="G115" s="88">
        <v>2.78</v>
      </c>
      <c r="H115" s="127">
        <v>2.84</v>
      </c>
      <c r="I115" s="117">
        <v>3.85</v>
      </c>
      <c r="J115" s="123"/>
      <c r="K115" s="123"/>
      <c r="L115" s="91"/>
    </row>
    <row r="116" spans="1:12" ht="15.75">
      <c r="A116" s="180"/>
      <c r="B116" s="88" t="s">
        <v>433</v>
      </c>
      <c r="C116" s="85"/>
      <c r="D116" s="126"/>
      <c r="E116" s="127">
        <v>2.35</v>
      </c>
      <c r="F116" s="127">
        <v>2.4900000000000002</v>
      </c>
      <c r="G116" s="88">
        <v>2.46</v>
      </c>
      <c r="H116" s="127">
        <v>2.52</v>
      </c>
      <c r="I116" s="117">
        <v>2.34</v>
      </c>
      <c r="J116" s="123"/>
      <c r="K116" s="123"/>
      <c r="L116" s="91"/>
    </row>
    <row r="117" spans="1:12" ht="15.75">
      <c r="A117" s="180"/>
      <c r="B117" s="92" t="s">
        <v>395</v>
      </c>
      <c r="C117" s="93"/>
      <c r="D117" s="94"/>
      <c r="E117" s="95">
        <v>0.28999999999999998</v>
      </c>
      <c r="F117" s="95">
        <v>0.27</v>
      </c>
      <c r="G117" s="92">
        <v>0.28000000000000003</v>
      </c>
      <c r="H117" s="95">
        <v>0.28000000000000003</v>
      </c>
      <c r="I117" s="116">
        <v>0.33</v>
      </c>
      <c r="J117" s="121" t="s">
        <v>82</v>
      </c>
      <c r="K117" s="121">
        <v>0.3</v>
      </c>
      <c r="L117" s="91"/>
    </row>
    <row r="118" spans="1:12" ht="15.75">
      <c r="A118" s="180"/>
      <c r="B118" s="92" t="s">
        <v>434</v>
      </c>
      <c r="C118" s="93"/>
      <c r="D118" s="94"/>
      <c r="E118" s="95">
        <v>0.01</v>
      </c>
      <c r="F118" s="95">
        <v>0.02</v>
      </c>
      <c r="G118" s="92">
        <v>0.02</v>
      </c>
      <c r="H118" s="95">
        <v>0.02</v>
      </c>
      <c r="I118" s="116">
        <v>0.1</v>
      </c>
      <c r="J118" s="121" t="s">
        <v>82</v>
      </c>
      <c r="K118" s="121">
        <v>0.5</v>
      </c>
      <c r="L118" s="91"/>
    </row>
    <row r="119" spans="1:12" ht="15.75">
      <c r="A119" s="180"/>
      <c r="B119" s="92" t="s">
        <v>435</v>
      </c>
      <c r="C119" s="93"/>
      <c r="D119" s="94"/>
      <c r="E119" s="95" t="s">
        <v>82</v>
      </c>
      <c r="F119" s="95" t="s">
        <v>82</v>
      </c>
      <c r="G119" s="92" t="s">
        <v>82</v>
      </c>
      <c r="H119" s="95" t="s">
        <v>82</v>
      </c>
      <c r="I119" s="116" t="s">
        <v>82</v>
      </c>
      <c r="J119" s="121" t="s">
        <v>82</v>
      </c>
      <c r="K119" s="121">
        <v>0.2</v>
      </c>
      <c r="L119" s="91"/>
    </row>
    <row r="120" spans="1:12" ht="15.75">
      <c r="A120" s="180"/>
      <c r="B120" s="92" t="s">
        <v>436</v>
      </c>
      <c r="C120" s="96"/>
      <c r="D120" s="97"/>
      <c r="E120" s="95">
        <v>0.91</v>
      </c>
      <c r="F120" s="95">
        <v>0.92</v>
      </c>
      <c r="G120" s="92">
        <v>0.95</v>
      </c>
      <c r="H120" s="95">
        <v>0.89</v>
      </c>
      <c r="I120" s="116">
        <v>0.73</v>
      </c>
      <c r="J120" s="121">
        <v>1</v>
      </c>
      <c r="K120" s="121">
        <v>2.5</v>
      </c>
      <c r="L120" s="91"/>
    </row>
    <row r="121" spans="1:12" ht="15.75">
      <c r="A121" s="180"/>
      <c r="B121" s="92" t="s">
        <v>437</v>
      </c>
      <c r="C121" s="96"/>
      <c r="D121" s="97"/>
      <c r="E121" s="95">
        <v>0.7</v>
      </c>
      <c r="F121" s="95">
        <v>0.66</v>
      </c>
      <c r="G121" s="92">
        <v>0.69</v>
      </c>
      <c r="H121" s="95">
        <v>0.72</v>
      </c>
      <c r="I121" s="116">
        <v>0.56000000000000005</v>
      </c>
      <c r="J121" s="121" t="s">
        <v>442</v>
      </c>
      <c r="K121" s="121">
        <v>1.2</v>
      </c>
      <c r="L121" s="91"/>
    </row>
    <row r="122" spans="1:12" ht="15.75">
      <c r="A122" s="180"/>
      <c r="B122" s="92" t="s">
        <v>438</v>
      </c>
      <c r="C122" s="96"/>
      <c r="D122" s="97"/>
      <c r="E122" s="95">
        <v>0.06</v>
      </c>
      <c r="F122" s="95">
        <v>0.06</v>
      </c>
      <c r="G122" s="92">
        <v>0.06</v>
      </c>
      <c r="H122" s="95">
        <v>7.0000000000000007E-2</v>
      </c>
      <c r="I122" s="116">
        <v>0.05</v>
      </c>
      <c r="J122" s="121" t="s">
        <v>82</v>
      </c>
      <c r="K122" s="121">
        <v>0.5</v>
      </c>
      <c r="L122" s="91"/>
    </row>
    <row r="123" spans="1:12" ht="15.75">
      <c r="A123" s="180"/>
      <c r="B123" s="92" t="s">
        <v>439</v>
      </c>
      <c r="C123" s="96"/>
      <c r="D123" s="97"/>
      <c r="E123" s="95">
        <v>0.03</v>
      </c>
      <c r="F123" s="95">
        <v>0.02</v>
      </c>
      <c r="G123" s="92">
        <v>0.03</v>
      </c>
      <c r="H123" s="95">
        <v>0.04</v>
      </c>
      <c r="I123" s="116">
        <v>0.24</v>
      </c>
      <c r="J123" s="121" t="s">
        <v>82</v>
      </c>
      <c r="K123" s="121">
        <v>1.5</v>
      </c>
      <c r="L123" s="91"/>
    </row>
    <row r="124" spans="1:12" s="8" customFormat="1" ht="15.75">
      <c r="A124" s="180"/>
      <c r="B124" s="92" t="s">
        <v>443</v>
      </c>
      <c r="C124" s="96"/>
      <c r="D124" s="97"/>
      <c r="E124" s="95">
        <v>0.33</v>
      </c>
      <c r="F124" s="95">
        <v>0.33</v>
      </c>
      <c r="G124" s="92">
        <v>0.31</v>
      </c>
      <c r="H124" s="95">
        <v>0.42</v>
      </c>
      <c r="I124" s="116">
        <v>0.32</v>
      </c>
      <c r="J124" s="121" t="s">
        <v>82</v>
      </c>
      <c r="K124" s="121">
        <v>1.3</v>
      </c>
      <c r="L124" s="91"/>
    </row>
    <row r="125" spans="1:12">
      <c r="A125" s="180"/>
      <c r="B125" s="92" t="s">
        <v>440</v>
      </c>
      <c r="C125" s="97"/>
      <c r="D125" s="97"/>
      <c r="E125" s="95">
        <v>0.38</v>
      </c>
      <c r="F125" s="95">
        <v>0.21</v>
      </c>
      <c r="G125" s="92">
        <v>0.39</v>
      </c>
      <c r="H125" s="95">
        <v>0.19</v>
      </c>
      <c r="I125" s="116">
        <v>0.38</v>
      </c>
      <c r="J125" s="121">
        <v>0.5</v>
      </c>
      <c r="K125" s="121">
        <v>1.5</v>
      </c>
      <c r="L125" s="91"/>
    </row>
    <row r="126" spans="1:12" ht="18.75">
      <c r="A126" s="180"/>
      <c r="B126" s="182" t="s">
        <v>388</v>
      </c>
      <c r="C126" s="183"/>
      <c r="D126" s="183"/>
      <c r="E126" s="183"/>
      <c r="F126" s="183"/>
      <c r="G126" s="183"/>
      <c r="H126" s="184"/>
      <c r="I126" s="8"/>
      <c r="J126" s="8"/>
      <c r="K126" s="8"/>
      <c r="L126" s="6"/>
    </row>
    <row r="127" spans="1:12" ht="99.6" customHeight="1">
      <c r="A127" s="181"/>
      <c r="B127" s="99"/>
      <c r="C127" s="80"/>
      <c r="D127" s="84"/>
      <c r="E127" s="187" t="s">
        <v>427</v>
      </c>
      <c r="F127" s="188"/>
      <c r="G127" s="191"/>
      <c r="H127" s="192"/>
      <c r="I127" s="8"/>
      <c r="J127" s="8"/>
      <c r="K127" s="8"/>
      <c r="L127" s="8"/>
    </row>
    <row r="128" spans="1:12">
      <c r="A128" s="181"/>
      <c r="B128" s="100"/>
      <c r="C128" s="80"/>
      <c r="D128" s="84"/>
      <c r="E128" s="189"/>
      <c r="F128" s="190"/>
      <c r="G128" s="193"/>
      <c r="H128" s="194"/>
      <c r="I128" s="8"/>
      <c r="J128" s="8"/>
      <c r="K128" s="8"/>
      <c r="L128" s="8"/>
    </row>
  </sheetData>
  <mergeCells count="97">
    <mergeCell ref="B126:H126"/>
    <mergeCell ref="E127:F128"/>
    <mergeCell ref="G127:H128"/>
    <mergeCell ref="N1:Q1"/>
    <mergeCell ref="A108:A128"/>
    <mergeCell ref="B108:H108"/>
    <mergeCell ref="E106:I106"/>
    <mergeCell ref="J107:K107"/>
    <mergeCell ref="E104:I104"/>
    <mergeCell ref="J106:K106"/>
    <mergeCell ref="E103:I103"/>
    <mergeCell ref="E102:I102"/>
    <mergeCell ref="E101:I101"/>
    <mergeCell ref="E100:I100"/>
    <mergeCell ref="E99:I99"/>
    <mergeCell ref="E91:I91"/>
    <mergeCell ref="E96:I96"/>
    <mergeCell ref="B98:C98"/>
    <mergeCell ref="E98:I98"/>
    <mergeCell ref="B80:C80"/>
    <mergeCell ref="E80:I80"/>
    <mergeCell ref="E75:I75"/>
    <mergeCell ref="E72:I72"/>
    <mergeCell ref="E73:I73"/>
    <mergeCell ref="E70:I70"/>
    <mergeCell ref="E71:I71"/>
    <mergeCell ref="B70:B72"/>
    <mergeCell ref="E68:I68"/>
    <mergeCell ref="E66:I66"/>
    <mergeCell ref="E67:I67"/>
    <mergeCell ref="B63:C63"/>
    <mergeCell ref="E63:I63"/>
    <mergeCell ref="E65:I65"/>
    <mergeCell ref="E61:I61"/>
    <mergeCell ref="E62:I62"/>
    <mergeCell ref="E59:I59"/>
    <mergeCell ref="E60:I60"/>
    <mergeCell ref="E57:I57"/>
    <mergeCell ref="E58:I58"/>
    <mergeCell ref="E55:I55"/>
    <mergeCell ref="E56:I56"/>
    <mergeCell ref="E53:I53"/>
    <mergeCell ref="E54:I54"/>
    <mergeCell ref="B52:B56"/>
    <mergeCell ref="E52:I52"/>
    <mergeCell ref="E50:I50"/>
    <mergeCell ref="E51:I51"/>
    <mergeCell ref="E48:I48"/>
    <mergeCell ref="E49:I49"/>
    <mergeCell ref="E46:I46"/>
    <mergeCell ref="E47:I47"/>
    <mergeCell ref="B46:C46"/>
    <mergeCell ref="E43:I43"/>
    <mergeCell ref="E44:I44"/>
    <mergeCell ref="E41:I41"/>
    <mergeCell ref="E42:I42"/>
    <mergeCell ref="E39:I39"/>
    <mergeCell ref="E40:I40"/>
    <mergeCell ref="E37:I37"/>
    <mergeCell ref="E38:I38"/>
    <mergeCell ref="B34:C34"/>
    <mergeCell ref="E34:I34"/>
    <mergeCell ref="E35:I35"/>
    <mergeCell ref="E32:I32"/>
    <mergeCell ref="E30:I30"/>
    <mergeCell ref="E31:I31"/>
    <mergeCell ref="E28:I28"/>
    <mergeCell ref="B29:C29"/>
    <mergeCell ref="E29:I29"/>
    <mergeCell ref="B21:B27"/>
    <mergeCell ref="E21:I21"/>
    <mergeCell ref="E19:I19"/>
    <mergeCell ref="E20:I20"/>
    <mergeCell ref="E17:I17"/>
    <mergeCell ref="E18:I18"/>
    <mergeCell ref="E26:I26"/>
    <mergeCell ref="E27:I27"/>
    <mergeCell ref="E24:I24"/>
    <mergeCell ref="E25:I25"/>
    <mergeCell ref="E22:I22"/>
    <mergeCell ref="E23:I23"/>
    <mergeCell ref="A6:A107"/>
    <mergeCell ref="B6:C6"/>
    <mergeCell ref="E6:I6"/>
    <mergeCell ref="E1:I1"/>
    <mergeCell ref="E9:I9"/>
    <mergeCell ref="E10:I10"/>
    <mergeCell ref="E7:I7"/>
    <mergeCell ref="E8:I8"/>
    <mergeCell ref="E2:F2"/>
    <mergeCell ref="G2:H2"/>
    <mergeCell ref="E15:I15"/>
    <mergeCell ref="E16:I16"/>
    <mergeCell ref="E13:I13"/>
    <mergeCell ref="E14:I14"/>
    <mergeCell ref="E11:I11"/>
    <mergeCell ref="E12:I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159"/>
  <sheetViews>
    <sheetView tabSelected="1" zoomScale="55" zoomScaleNormal="55" workbookViewId="0">
      <selection activeCell="Q71" sqref="Q71"/>
    </sheetView>
  </sheetViews>
  <sheetFormatPr baseColWidth="10" defaultRowHeight="15.75"/>
  <cols>
    <col min="1" max="1" width="18.5703125" customWidth="1"/>
    <col min="2" max="2" width="48.85546875" style="17" customWidth="1"/>
    <col min="3" max="3" width="22.42578125" customWidth="1"/>
    <col min="5" max="5" width="16.140625" style="31" customWidth="1"/>
    <col min="6" max="6" width="15.42578125" style="31" customWidth="1"/>
    <col min="7" max="7" width="17.42578125" style="31" customWidth="1"/>
    <col min="8" max="8" width="17.7109375" style="31" customWidth="1"/>
    <col min="9" max="9" width="5.5703125" style="32" customWidth="1"/>
    <col min="10" max="10" width="13.28515625" style="33" customWidth="1"/>
    <col min="11" max="11" width="13.5703125" style="33" customWidth="1"/>
    <col min="12" max="12" width="11.5703125" style="34"/>
    <col min="13" max="13" width="11.85546875" style="34" customWidth="1"/>
    <col min="14" max="15" width="11.5703125" style="34"/>
    <col min="16" max="16" width="5.28515625" style="35" customWidth="1"/>
    <col min="17" max="20" width="11.5703125" style="31"/>
    <col min="21" max="21" width="13.7109375" style="31" customWidth="1"/>
  </cols>
  <sheetData>
    <row r="1" spans="1:40">
      <c r="A1" s="9"/>
      <c r="B1" s="19"/>
      <c r="C1" s="9"/>
      <c r="D1" s="9"/>
      <c r="E1" s="27"/>
      <c r="F1" s="27"/>
      <c r="G1" s="27"/>
      <c r="H1" s="27"/>
      <c r="I1" s="28"/>
      <c r="J1" s="27"/>
      <c r="K1" s="27"/>
      <c r="L1" s="29"/>
      <c r="M1" s="29"/>
      <c r="N1" s="29"/>
      <c r="O1" s="29"/>
      <c r="P1" s="30"/>
      <c r="Q1" s="27"/>
      <c r="R1" s="27"/>
      <c r="S1" s="27"/>
      <c r="T1" s="27"/>
      <c r="U1" s="2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81.599999999999994" customHeight="1">
      <c r="A2" s="20"/>
      <c r="B2" s="19"/>
      <c r="C2" s="9"/>
      <c r="D2" s="9"/>
      <c r="E2" s="221" t="s">
        <v>0</v>
      </c>
      <c r="F2" s="221"/>
      <c r="G2" s="221"/>
      <c r="H2" s="221"/>
      <c r="I2" s="222"/>
      <c r="J2" s="221"/>
      <c r="K2" s="221"/>
      <c r="L2" s="221"/>
      <c r="M2" s="221"/>
      <c r="N2" s="221"/>
      <c r="O2" s="221"/>
      <c r="P2" s="222"/>
      <c r="Q2" s="221"/>
      <c r="R2" s="221"/>
      <c r="S2" s="221"/>
      <c r="T2" s="221"/>
      <c r="U2" s="221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pans="1:40" ht="29.45" customHeight="1">
      <c r="A3" s="11" t="s">
        <v>9</v>
      </c>
      <c r="B3" s="21"/>
      <c r="C3" s="10"/>
      <c r="D3" s="63" t="s">
        <v>27</v>
      </c>
      <c r="E3" s="134" t="s">
        <v>1</v>
      </c>
      <c r="F3" s="134"/>
      <c r="G3" s="134"/>
      <c r="H3" s="134"/>
      <c r="I3" s="215"/>
      <c r="J3" s="134" t="s">
        <v>2</v>
      </c>
      <c r="K3" s="134"/>
      <c r="L3" s="134"/>
      <c r="M3" s="134"/>
      <c r="N3" s="134"/>
      <c r="O3" s="134"/>
      <c r="P3" s="217"/>
      <c r="Q3" s="134" t="s">
        <v>3</v>
      </c>
      <c r="R3" s="134"/>
      <c r="S3" s="134"/>
      <c r="T3" s="134"/>
      <c r="U3" s="134"/>
      <c r="V3" s="4"/>
      <c r="W3" s="4"/>
      <c r="X3" s="4"/>
      <c r="Y3" s="4"/>
      <c r="Z3" s="4"/>
      <c r="AA3" s="4"/>
      <c r="AB3" s="4"/>
      <c r="AC3" s="4"/>
      <c r="AD3" s="4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27.6" customHeight="1">
      <c r="A4" s="11"/>
      <c r="B4" s="21"/>
      <c r="C4" s="10"/>
      <c r="D4" s="63" t="s">
        <v>25</v>
      </c>
      <c r="E4" s="135" t="s">
        <v>315</v>
      </c>
      <c r="F4" s="135"/>
      <c r="G4" s="136" t="s">
        <v>316</v>
      </c>
      <c r="H4" s="137"/>
      <c r="I4" s="215"/>
      <c r="J4" s="135" t="s">
        <v>320</v>
      </c>
      <c r="K4" s="135"/>
      <c r="L4" s="135" t="s">
        <v>376</v>
      </c>
      <c r="M4" s="135"/>
      <c r="N4" s="135" t="s">
        <v>325</v>
      </c>
      <c r="O4" s="135"/>
      <c r="P4" s="217"/>
      <c r="Q4" s="136" t="s">
        <v>366</v>
      </c>
      <c r="R4" s="137"/>
      <c r="S4" s="136" t="s">
        <v>367</v>
      </c>
      <c r="T4" s="137"/>
      <c r="U4" s="12" t="s">
        <v>368</v>
      </c>
      <c r="V4" s="2"/>
      <c r="W4" s="2"/>
      <c r="X4" s="2"/>
      <c r="Y4" s="2"/>
      <c r="Z4" s="2"/>
      <c r="AA4" s="2"/>
      <c r="AB4" s="2"/>
      <c r="AC4" s="2"/>
      <c r="AD4" s="3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30">
      <c r="A5" s="11"/>
      <c r="B5" s="21"/>
      <c r="C5" s="10"/>
      <c r="D5" s="63" t="s">
        <v>26</v>
      </c>
      <c r="E5" s="13" t="s">
        <v>136</v>
      </c>
      <c r="F5" s="12" t="s">
        <v>317</v>
      </c>
      <c r="G5" s="12" t="s">
        <v>4</v>
      </c>
      <c r="H5" s="12" t="s">
        <v>5</v>
      </c>
      <c r="I5" s="215"/>
      <c r="J5" s="13" t="s">
        <v>318</v>
      </c>
      <c r="K5" s="13" t="s">
        <v>319</v>
      </c>
      <c r="L5" s="13" t="s">
        <v>6</v>
      </c>
      <c r="M5" s="13" t="s">
        <v>7</v>
      </c>
      <c r="N5" s="13" t="s">
        <v>6</v>
      </c>
      <c r="O5" s="13" t="s">
        <v>7</v>
      </c>
      <c r="P5" s="217"/>
      <c r="Q5" s="13" t="s">
        <v>319</v>
      </c>
      <c r="R5" s="13" t="s">
        <v>318</v>
      </c>
      <c r="S5" s="13" t="s">
        <v>319</v>
      </c>
      <c r="T5" s="13" t="s">
        <v>318</v>
      </c>
      <c r="U5" s="13" t="s">
        <v>318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>
      <c r="A6" s="11"/>
      <c r="B6" s="21"/>
      <c r="C6" s="10"/>
      <c r="D6" s="136"/>
      <c r="E6" s="138"/>
      <c r="F6" s="138"/>
      <c r="G6" s="138"/>
      <c r="H6" s="137"/>
      <c r="I6" s="215"/>
      <c r="J6" s="136"/>
      <c r="K6" s="138"/>
      <c r="L6" s="138"/>
      <c r="M6" s="138"/>
      <c r="N6" s="138"/>
      <c r="O6" s="137"/>
      <c r="P6" s="217"/>
      <c r="Q6" s="12"/>
      <c r="R6" s="12"/>
      <c r="S6" s="12"/>
      <c r="T6" s="12"/>
      <c r="U6" s="12" t="s">
        <v>251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54" customHeight="1">
      <c r="A7" s="11"/>
      <c r="B7" s="21"/>
      <c r="C7" s="10"/>
      <c r="D7" s="63" t="s">
        <v>8</v>
      </c>
      <c r="E7" s="12">
        <v>1</v>
      </c>
      <c r="F7" s="12">
        <v>2</v>
      </c>
      <c r="G7" s="12">
        <v>3</v>
      </c>
      <c r="H7" s="12">
        <v>4</v>
      </c>
      <c r="I7" s="215"/>
      <c r="J7" s="12">
        <v>5</v>
      </c>
      <c r="K7" s="13">
        <v>6</v>
      </c>
      <c r="L7" s="12">
        <v>9</v>
      </c>
      <c r="M7" s="12">
        <v>10</v>
      </c>
      <c r="N7" s="12">
        <v>11</v>
      </c>
      <c r="O7" s="12">
        <v>12</v>
      </c>
      <c r="P7" s="217"/>
      <c r="Q7" s="12">
        <v>13</v>
      </c>
      <c r="R7" s="12">
        <v>14</v>
      </c>
      <c r="S7" s="12">
        <v>15</v>
      </c>
      <c r="T7" s="12">
        <v>16</v>
      </c>
      <c r="U7" s="12">
        <v>17</v>
      </c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34.9" customHeight="1">
      <c r="A8" s="139" t="s">
        <v>267</v>
      </c>
      <c r="B8" s="140" t="s">
        <v>10</v>
      </c>
      <c r="C8" s="141"/>
      <c r="D8" s="22"/>
      <c r="E8" s="142"/>
      <c r="F8" s="143"/>
      <c r="G8" s="143"/>
      <c r="H8" s="144"/>
      <c r="I8" s="215"/>
      <c r="J8" s="142"/>
      <c r="K8" s="143"/>
      <c r="L8" s="143"/>
      <c r="M8" s="143"/>
      <c r="N8" s="143"/>
      <c r="O8" s="144"/>
      <c r="P8" s="217"/>
      <c r="Q8" s="142"/>
      <c r="R8" s="143"/>
      <c r="S8" s="143"/>
      <c r="T8" s="143"/>
      <c r="U8" s="144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>
      <c r="A9" s="139"/>
      <c r="B9" s="18" t="s">
        <v>11</v>
      </c>
      <c r="C9" s="16"/>
      <c r="D9" s="42"/>
      <c r="E9" s="145" t="s">
        <v>69</v>
      </c>
      <c r="F9" s="146"/>
      <c r="G9" s="146" t="s">
        <v>269</v>
      </c>
      <c r="H9" s="146"/>
      <c r="I9" s="215"/>
      <c r="J9" s="146" t="s">
        <v>270</v>
      </c>
      <c r="K9" s="146"/>
      <c r="L9" s="146" t="s">
        <v>176</v>
      </c>
      <c r="M9" s="146"/>
      <c r="N9" s="146"/>
      <c r="O9" s="146"/>
      <c r="P9" s="217"/>
      <c r="Q9" s="146" t="s">
        <v>176</v>
      </c>
      <c r="R9" s="146"/>
      <c r="S9" s="146"/>
      <c r="T9" s="146"/>
      <c r="U9" s="14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26.45" customHeight="1">
      <c r="A10" s="139"/>
      <c r="B10" s="18" t="s">
        <v>12</v>
      </c>
      <c r="C10" s="16"/>
      <c r="D10" s="42"/>
      <c r="E10" s="145" t="s">
        <v>142</v>
      </c>
      <c r="F10" s="146"/>
      <c r="G10" s="146" t="s">
        <v>198</v>
      </c>
      <c r="H10" s="146"/>
      <c r="I10" s="215"/>
      <c r="J10" s="146" t="s">
        <v>199</v>
      </c>
      <c r="K10" s="146"/>
      <c r="L10" s="146" t="s">
        <v>200</v>
      </c>
      <c r="M10" s="146"/>
      <c r="N10" s="146"/>
      <c r="O10" s="146"/>
      <c r="P10" s="217"/>
      <c r="Q10" s="146" t="s">
        <v>200</v>
      </c>
      <c r="R10" s="146"/>
      <c r="S10" s="146"/>
      <c r="T10" s="146"/>
      <c r="U10" s="14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>
      <c r="A11" s="139"/>
      <c r="B11" s="18" t="s">
        <v>118</v>
      </c>
      <c r="C11" s="16"/>
      <c r="D11" s="42"/>
      <c r="E11" s="145">
        <v>30</v>
      </c>
      <c r="F11" s="146"/>
      <c r="G11" s="146">
        <v>45</v>
      </c>
      <c r="H11" s="146"/>
      <c r="I11" s="215"/>
      <c r="J11" s="146">
        <v>5</v>
      </c>
      <c r="K11" s="146"/>
      <c r="L11" s="146">
        <v>150</v>
      </c>
      <c r="M11" s="146"/>
      <c r="N11" s="146"/>
      <c r="O11" s="146"/>
      <c r="P11" s="217"/>
      <c r="Q11" s="146">
        <v>150</v>
      </c>
      <c r="R11" s="146"/>
      <c r="S11" s="146"/>
      <c r="T11" s="146"/>
      <c r="U11" s="14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s="5" customFormat="1">
      <c r="A12" s="139"/>
      <c r="B12" s="18" t="s">
        <v>117</v>
      </c>
      <c r="C12" s="16"/>
      <c r="D12" s="42"/>
      <c r="E12" s="145">
        <v>6.5</v>
      </c>
      <c r="F12" s="146"/>
      <c r="G12" s="146">
        <v>34</v>
      </c>
      <c r="H12" s="146"/>
      <c r="I12" s="215"/>
      <c r="J12" s="146">
        <v>5</v>
      </c>
      <c r="K12" s="146"/>
      <c r="L12" s="146">
        <v>36</v>
      </c>
      <c r="M12" s="146"/>
      <c r="N12" s="146"/>
      <c r="O12" s="146"/>
      <c r="P12" s="217"/>
      <c r="Q12" s="146">
        <v>36</v>
      </c>
      <c r="R12" s="146"/>
      <c r="S12" s="146"/>
      <c r="T12" s="146"/>
      <c r="U12" s="14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</row>
    <row r="13" spans="1:40">
      <c r="A13" s="139"/>
      <c r="B13" s="18" t="s">
        <v>13</v>
      </c>
      <c r="C13" s="16"/>
      <c r="D13" s="42"/>
      <c r="E13" s="147" t="s">
        <v>70</v>
      </c>
      <c r="F13" s="148"/>
      <c r="G13" s="146" t="s">
        <v>70</v>
      </c>
      <c r="H13" s="146"/>
      <c r="I13" s="215"/>
      <c r="J13" s="146" t="s">
        <v>70</v>
      </c>
      <c r="K13" s="146"/>
      <c r="L13" s="146" t="s">
        <v>70</v>
      </c>
      <c r="M13" s="146"/>
      <c r="N13" s="146"/>
      <c r="O13" s="146"/>
      <c r="P13" s="217"/>
      <c r="Q13" s="146" t="s">
        <v>70</v>
      </c>
      <c r="R13" s="146"/>
      <c r="S13" s="146"/>
      <c r="T13" s="146"/>
      <c r="U13" s="146"/>
    </row>
    <row r="14" spans="1:40">
      <c r="A14" s="139"/>
      <c r="B14" s="18" t="s">
        <v>119</v>
      </c>
      <c r="C14" s="16"/>
      <c r="D14" s="42"/>
      <c r="E14" s="147">
        <v>1</v>
      </c>
      <c r="F14" s="148"/>
      <c r="G14" s="146">
        <v>22</v>
      </c>
      <c r="H14" s="146"/>
      <c r="I14" s="215"/>
      <c r="J14" s="146">
        <v>4</v>
      </c>
      <c r="K14" s="146"/>
      <c r="L14" s="146">
        <v>6</v>
      </c>
      <c r="M14" s="146"/>
      <c r="N14" s="146"/>
      <c r="O14" s="146"/>
      <c r="P14" s="217"/>
      <c r="Q14" s="146">
        <v>6</v>
      </c>
      <c r="R14" s="146"/>
      <c r="S14" s="146"/>
      <c r="T14" s="146"/>
      <c r="U14" s="146"/>
    </row>
    <row r="15" spans="1:40" ht="100.15" customHeight="1">
      <c r="A15" s="139"/>
      <c r="B15" s="18" t="s">
        <v>311</v>
      </c>
      <c r="C15" s="16"/>
      <c r="D15" s="42"/>
      <c r="E15" s="147" t="s">
        <v>312</v>
      </c>
      <c r="F15" s="148"/>
      <c r="G15" s="146" t="s">
        <v>339</v>
      </c>
      <c r="H15" s="146"/>
      <c r="I15" s="215"/>
      <c r="J15" s="146" t="s">
        <v>313</v>
      </c>
      <c r="K15" s="146"/>
      <c r="L15" s="146" t="s">
        <v>350</v>
      </c>
      <c r="M15" s="146"/>
      <c r="N15" s="146"/>
      <c r="O15" s="146"/>
      <c r="P15" s="217"/>
      <c r="Q15" s="146" t="s">
        <v>350</v>
      </c>
      <c r="R15" s="146"/>
      <c r="S15" s="146"/>
      <c r="T15" s="146"/>
      <c r="U15" s="146"/>
    </row>
    <row r="16" spans="1:40">
      <c r="A16" s="139"/>
      <c r="B16" s="18" t="s">
        <v>14</v>
      </c>
      <c r="C16" s="16"/>
      <c r="D16" s="42"/>
      <c r="E16" s="147" t="s">
        <v>99</v>
      </c>
      <c r="F16" s="148"/>
      <c r="G16" s="146" t="s">
        <v>99</v>
      </c>
      <c r="H16" s="146"/>
      <c r="I16" s="215"/>
      <c r="J16" s="146" t="s">
        <v>271</v>
      </c>
      <c r="K16" s="146"/>
      <c r="L16" s="146" t="s">
        <v>177</v>
      </c>
      <c r="M16" s="146"/>
      <c r="N16" s="146"/>
      <c r="O16" s="146"/>
      <c r="P16" s="217"/>
      <c r="Q16" s="146" t="s">
        <v>177</v>
      </c>
      <c r="R16" s="146"/>
      <c r="S16" s="146"/>
      <c r="T16" s="146"/>
      <c r="U16" s="146"/>
    </row>
    <row r="17" spans="1:21" ht="57" customHeight="1">
      <c r="A17" s="139"/>
      <c r="B17" s="18" t="s">
        <v>71</v>
      </c>
      <c r="C17" s="16"/>
      <c r="D17" s="42"/>
      <c r="E17" s="147" t="s">
        <v>314</v>
      </c>
      <c r="F17" s="148"/>
      <c r="G17" s="146" t="s">
        <v>143</v>
      </c>
      <c r="H17" s="146"/>
      <c r="I17" s="215"/>
      <c r="J17" s="148" t="s">
        <v>271</v>
      </c>
      <c r="K17" s="148"/>
      <c r="L17" s="146" t="s">
        <v>178</v>
      </c>
      <c r="M17" s="146"/>
      <c r="N17" s="146"/>
      <c r="O17" s="146"/>
      <c r="P17" s="217"/>
      <c r="Q17" s="146" t="s">
        <v>178</v>
      </c>
      <c r="R17" s="146"/>
      <c r="S17" s="146"/>
      <c r="T17" s="146"/>
      <c r="U17" s="146"/>
    </row>
    <row r="18" spans="1:21" ht="40.15" customHeight="1">
      <c r="A18" s="139"/>
      <c r="B18" s="18" t="s">
        <v>15</v>
      </c>
      <c r="C18" s="16"/>
      <c r="D18" s="42"/>
      <c r="E18" s="147" t="s">
        <v>144</v>
      </c>
      <c r="F18" s="148"/>
      <c r="G18" s="146" t="s">
        <v>145</v>
      </c>
      <c r="H18" s="146"/>
      <c r="I18" s="215"/>
      <c r="J18" s="146"/>
      <c r="K18" s="146"/>
      <c r="L18" s="146" t="s">
        <v>179</v>
      </c>
      <c r="M18" s="146"/>
      <c r="N18" s="146"/>
      <c r="O18" s="146"/>
      <c r="P18" s="217"/>
      <c r="Q18" s="146" t="s">
        <v>179</v>
      </c>
      <c r="R18" s="146"/>
      <c r="S18" s="146"/>
      <c r="T18" s="146"/>
      <c r="U18" s="146"/>
    </row>
    <row r="19" spans="1:21">
      <c r="A19" s="139"/>
      <c r="B19" s="18" t="s">
        <v>181</v>
      </c>
      <c r="C19" s="16"/>
      <c r="D19" s="42"/>
      <c r="E19" s="145">
        <v>600</v>
      </c>
      <c r="F19" s="146"/>
      <c r="G19" s="146" t="s">
        <v>182</v>
      </c>
      <c r="H19" s="146"/>
      <c r="I19" s="215"/>
      <c r="J19" s="146">
        <v>500</v>
      </c>
      <c r="K19" s="146"/>
      <c r="L19" s="148" t="s">
        <v>180</v>
      </c>
      <c r="M19" s="148"/>
      <c r="N19" s="148"/>
      <c r="O19" s="148"/>
      <c r="P19" s="217"/>
      <c r="Q19" s="148" t="s">
        <v>180</v>
      </c>
      <c r="R19" s="148"/>
      <c r="S19" s="148"/>
      <c r="T19" s="148"/>
      <c r="U19" s="148"/>
    </row>
    <row r="20" spans="1:21" ht="45" customHeight="1">
      <c r="A20" s="139"/>
      <c r="B20" s="18" t="s">
        <v>16</v>
      </c>
      <c r="C20" s="16"/>
      <c r="D20" s="42"/>
      <c r="E20" s="145" t="s">
        <v>321</v>
      </c>
      <c r="F20" s="146"/>
      <c r="G20" s="146" t="s">
        <v>323</v>
      </c>
      <c r="H20" s="146"/>
      <c r="I20" s="215"/>
      <c r="J20" s="148" t="s">
        <v>201</v>
      </c>
      <c r="K20" s="148"/>
      <c r="L20" s="148" t="s">
        <v>351</v>
      </c>
      <c r="M20" s="148"/>
      <c r="N20" s="148"/>
      <c r="O20" s="148"/>
      <c r="P20" s="217"/>
      <c r="Q20" s="148" t="s">
        <v>351</v>
      </c>
      <c r="R20" s="148"/>
      <c r="S20" s="148"/>
      <c r="T20" s="148"/>
      <c r="U20" s="148"/>
    </row>
    <row r="21" spans="1:21" ht="46.15" customHeight="1">
      <c r="A21" s="139"/>
      <c r="B21" s="18" t="s">
        <v>17</v>
      </c>
      <c r="C21" s="16"/>
      <c r="D21" s="42"/>
      <c r="E21" s="147" t="s">
        <v>72</v>
      </c>
      <c r="F21" s="148"/>
      <c r="G21" s="146" t="s">
        <v>322</v>
      </c>
      <c r="H21" s="146"/>
      <c r="I21" s="215"/>
      <c r="J21" s="148" t="s">
        <v>352</v>
      </c>
      <c r="K21" s="148"/>
      <c r="L21" s="148" t="s">
        <v>72</v>
      </c>
      <c r="M21" s="148"/>
      <c r="N21" s="148"/>
      <c r="O21" s="148"/>
      <c r="P21" s="217"/>
      <c r="Q21" s="148" t="s">
        <v>369</v>
      </c>
      <c r="R21" s="148"/>
      <c r="S21" s="148"/>
      <c r="T21" s="148"/>
      <c r="U21" s="148"/>
    </row>
    <row r="22" spans="1:21" ht="103.9" customHeight="1">
      <c r="A22" s="139"/>
      <c r="B22" s="18" t="s">
        <v>18</v>
      </c>
      <c r="C22" s="16"/>
      <c r="D22" s="42"/>
      <c r="E22" s="147" t="s">
        <v>73</v>
      </c>
      <c r="F22" s="148"/>
      <c r="G22" s="146" t="s">
        <v>95</v>
      </c>
      <c r="H22" s="146"/>
      <c r="I22" s="215"/>
      <c r="J22" s="148" t="s">
        <v>271</v>
      </c>
      <c r="K22" s="148"/>
      <c r="L22" s="148" t="s">
        <v>183</v>
      </c>
      <c r="M22" s="148"/>
      <c r="N22" s="148"/>
      <c r="O22" s="148"/>
      <c r="P22" s="217"/>
      <c r="Q22" s="148" t="s">
        <v>183</v>
      </c>
      <c r="R22" s="148"/>
      <c r="S22" s="148"/>
      <c r="T22" s="148"/>
      <c r="U22" s="148"/>
    </row>
    <row r="23" spans="1:21" ht="15.6" customHeight="1">
      <c r="A23" s="139"/>
      <c r="B23" s="152" t="s">
        <v>146</v>
      </c>
      <c r="C23" s="14" t="s">
        <v>353</v>
      </c>
      <c r="D23" s="42"/>
      <c r="E23" s="147" t="s">
        <v>74</v>
      </c>
      <c r="F23" s="148"/>
      <c r="G23" s="146" t="s">
        <v>96</v>
      </c>
      <c r="H23" s="146"/>
      <c r="I23" s="215"/>
      <c r="J23" s="146" t="s">
        <v>202</v>
      </c>
      <c r="K23" s="146"/>
      <c r="L23" s="148" t="s">
        <v>184</v>
      </c>
      <c r="M23" s="148"/>
      <c r="N23" s="148"/>
      <c r="O23" s="148"/>
      <c r="P23" s="217"/>
      <c r="Q23" s="148" t="s">
        <v>184</v>
      </c>
      <c r="R23" s="148"/>
      <c r="S23" s="148"/>
      <c r="T23" s="148"/>
      <c r="U23" s="148"/>
    </row>
    <row r="24" spans="1:21" ht="15.6" customHeight="1">
      <c r="A24" s="139"/>
      <c r="B24" s="153"/>
      <c r="C24" s="14" t="s">
        <v>19</v>
      </c>
      <c r="D24" s="42"/>
      <c r="E24" s="147" t="s">
        <v>75</v>
      </c>
      <c r="F24" s="148"/>
      <c r="G24" s="146" t="s">
        <v>75</v>
      </c>
      <c r="H24" s="146"/>
      <c r="I24" s="215"/>
      <c r="J24" s="148" t="s">
        <v>75</v>
      </c>
      <c r="K24" s="148"/>
      <c r="L24" s="148" t="s">
        <v>75</v>
      </c>
      <c r="M24" s="148"/>
      <c r="N24" s="148"/>
      <c r="O24" s="148"/>
      <c r="P24" s="217"/>
      <c r="Q24" s="148" t="s">
        <v>75</v>
      </c>
      <c r="R24" s="148"/>
      <c r="S24" s="148"/>
      <c r="T24" s="148"/>
      <c r="U24" s="148"/>
    </row>
    <row r="25" spans="1:21" ht="15.6" customHeight="1">
      <c r="A25" s="139"/>
      <c r="B25" s="153"/>
      <c r="C25" s="14" t="s">
        <v>324</v>
      </c>
      <c r="D25" s="42"/>
      <c r="E25" s="147" t="s">
        <v>75</v>
      </c>
      <c r="F25" s="148"/>
      <c r="G25" s="146" t="s">
        <v>78</v>
      </c>
      <c r="H25" s="146"/>
      <c r="I25" s="215"/>
      <c r="J25" s="148" t="s">
        <v>75</v>
      </c>
      <c r="K25" s="148"/>
      <c r="L25" s="148" t="s">
        <v>75</v>
      </c>
      <c r="M25" s="148"/>
      <c r="N25" s="148"/>
      <c r="O25" s="148"/>
      <c r="P25" s="217"/>
      <c r="Q25" s="148" t="s">
        <v>75</v>
      </c>
      <c r="R25" s="148"/>
      <c r="S25" s="148"/>
      <c r="T25" s="148"/>
      <c r="U25" s="148"/>
    </row>
    <row r="26" spans="1:21" ht="41.45" customHeight="1">
      <c r="A26" s="139"/>
      <c r="B26" s="153"/>
      <c r="C26" s="14" t="s">
        <v>137</v>
      </c>
      <c r="D26" s="42"/>
      <c r="E26" s="147" t="s">
        <v>75</v>
      </c>
      <c r="F26" s="148"/>
      <c r="G26" s="146" t="s">
        <v>147</v>
      </c>
      <c r="H26" s="146"/>
      <c r="I26" s="215"/>
      <c r="J26" s="148" t="s">
        <v>78</v>
      </c>
      <c r="K26" s="148"/>
      <c r="L26" s="148" t="s">
        <v>147</v>
      </c>
      <c r="M26" s="148"/>
      <c r="N26" s="148"/>
      <c r="O26" s="148"/>
      <c r="P26" s="217"/>
      <c r="Q26" s="148" t="s">
        <v>147</v>
      </c>
      <c r="R26" s="148"/>
      <c r="S26" s="148"/>
      <c r="T26" s="148"/>
      <c r="U26" s="148"/>
    </row>
    <row r="27" spans="1:21" ht="15.6" customHeight="1">
      <c r="A27" s="139"/>
      <c r="B27" s="153"/>
      <c r="C27" s="14" t="s">
        <v>20</v>
      </c>
      <c r="D27" s="42"/>
      <c r="E27" s="147" t="s">
        <v>78</v>
      </c>
      <c r="F27" s="148"/>
      <c r="G27" s="146" t="s">
        <v>97</v>
      </c>
      <c r="H27" s="146"/>
      <c r="I27" s="215"/>
      <c r="J27" s="148" t="s">
        <v>75</v>
      </c>
      <c r="K27" s="148"/>
      <c r="L27" s="148" t="s">
        <v>78</v>
      </c>
      <c r="M27" s="148"/>
      <c r="N27" s="148"/>
      <c r="O27" s="148"/>
      <c r="P27" s="217"/>
      <c r="Q27" s="148" t="s">
        <v>78</v>
      </c>
      <c r="R27" s="148"/>
      <c r="S27" s="148"/>
      <c r="T27" s="148"/>
      <c r="U27" s="148"/>
    </row>
    <row r="28" spans="1:21" ht="28.9" customHeight="1">
      <c r="A28" s="139"/>
      <c r="B28" s="153"/>
      <c r="C28" s="14" t="s">
        <v>21</v>
      </c>
      <c r="D28" s="42"/>
      <c r="E28" s="147" t="s">
        <v>148</v>
      </c>
      <c r="F28" s="148"/>
      <c r="G28" s="146" t="s">
        <v>149</v>
      </c>
      <c r="H28" s="146"/>
      <c r="I28" s="215"/>
      <c r="J28" s="148" t="s">
        <v>203</v>
      </c>
      <c r="K28" s="148"/>
      <c r="L28" s="148" t="s">
        <v>185</v>
      </c>
      <c r="M28" s="148"/>
      <c r="N28" s="148"/>
      <c r="O28" s="148"/>
      <c r="P28" s="217"/>
      <c r="Q28" s="148" t="s">
        <v>185</v>
      </c>
      <c r="R28" s="148"/>
      <c r="S28" s="148"/>
      <c r="T28" s="148"/>
      <c r="U28" s="148"/>
    </row>
    <row r="29" spans="1:21" ht="15.6" customHeight="1">
      <c r="A29" s="139"/>
      <c r="B29" s="154"/>
      <c r="C29" s="14" t="s">
        <v>22</v>
      </c>
      <c r="D29" s="42"/>
      <c r="E29" s="149" t="s">
        <v>150</v>
      </c>
      <c r="F29" s="150"/>
      <c r="G29" s="151" t="s">
        <v>98</v>
      </c>
      <c r="H29" s="151"/>
      <c r="I29" s="215"/>
      <c r="J29" s="150" t="s">
        <v>204</v>
      </c>
      <c r="K29" s="150"/>
      <c r="L29" s="150" t="s">
        <v>186</v>
      </c>
      <c r="M29" s="150"/>
      <c r="N29" s="150"/>
      <c r="O29" s="150"/>
      <c r="P29" s="217"/>
      <c r="Q29" s="150" t="s">
        <v>186</v>
      </c>
      <c r="R29" s="150"/>
      <c r="S29" s="150"/>
      <c r="T29" s="150"/>
      <c r="U29" s="150"/>
    </row>
    <row r="30" spans="1:21">
      <c r="A30" s="139"/>
      <c r="B30" s="21"/>
      <c r="C30" s="10"/>
      <c r="D30" s="43"/>
      <c r="E30" s="138"/>
      <c r="F30" s="138"/>
      <c r="G30" s="138"/>
      <c r="H30" s="138"/>
      <c r="I30" s="215"/>
      <c r="J30" s="138"/>
      <c r="K30" s="138"/>
      <c r="L30" s="138"/>
      <c r="M30" s="138"/>
      <c r="N30" s="138"/>
      <c r="O30" s="138"/>
      <c r="P30" s="217"/>
      <c r="Q30" s="138"/>
      <c r="R30" s="138"/>
      <c r="S30" s="138"/>
      <c r="T30" s="138"/>
      <c r="U30" s="138"/>
    </row>
    <row r="31" spans="1:21" ht="31.9" customHeight="1">
      <c r="A31" s="139"/>
      <c r="B31" s="140" t="s">
        <v>23</v>
      </c>
      <c r="C31" s="141"/>
      <c r="D31" s="143"/>
      <c r="E31" s="157"/>
      <c r="F31" s="157"/>
      <c r="G31" s="157"/>
      <c r="H31" s="158"/>
      <c r="I31" s="215"/>
      <c r="J31" s="156"/>
      <c r="K31" s="157"/>
      <c r="L31" s="157"/>
      <c r="M31" s="157"/>
      <c r="N31" s="157"/>
      <c r="O31" s="158"/>
      <c r="P31" s="217"/>
      <c r="Q31" s="156"/>
      <c r="R31" s="157"/>
      <c r="S31" s="157"/>
      <c r="T31" s="157"/>
      <c r="U31" s="158"/>
    </row>
    <row r="32" spans="1:21" ht="177.6" customHeight="1">
      <c r="A32" s="139"/>
      <c r="B32" s="18" t="s">
        <v>24</v>
      </c>
      <c r="C32" s="16"/>
      <c r="D32" s="41"/>
      <c r="E32" s="145"/>
      <c r="F32" s="146"/>
      <c r="G32" s="146" t="s">
        <v>326</v>
      </c>
      <c r="H32" s="146"/>
      <c r="I32" s="215"/>
      <c r="J32" s="148" t="s">
        <v>205</v>
      </c>
      <c r="K32" s="148"/>
      <c r="L32" s="148" t="s">
        <v>187</v>
      </c>
      <c r="M32" s="148"/>
      <c r="N32" s="148"/>
      <c r="O32" s="148"/>
      <c r="P32" s="217"/>
      <c r="Q32" s="209" t="s">
        <v>187</v>
      </c>
      <c r="R32" s="210"/>
      <c r="S32" s="210"/>
      <c r="T32" s="210"/>
      <c r="U32" s="145"/>
    </row>
    <row r="33" spans="1:21" s="5" customFormat="1" ht="78" customHeight="1">
      <c r="A33" s="139"/>
      <c r="B33" s="18" t="s">
        <v>327</v>
      </c>
      <c r="C33" s="16"/>
      <c r="D33" s="41"/>
      <c r="E33" s="145" t="s">
        <v>328</v>
      </c>
      <c r="F33" s="146"/>
      <c r="G33" s="146" t="s">
        <v>329</v>
      </c>
      <c r="H33" s="146"/>
      <c r="I33" s="215"/>
      <c r="J33" s="146"/>
      <c r="K33" s="146"/>
      <c r="L33" s="146"/>
      <c r="M33" s="146"/>
      <c r="N33" s="146"/>
      <c r="O33" s="146"/>
      <c r="P33" s="217"/>
      <c r="Q33" s="146" t="s">
        <v>252</v>
      </c>
      <c r="R33" s="146"/>
      <c r="S33" s="146"/>
      <c r="T33" s="146"/>
      <c r="U33" s="146"/>
    </row>
    <row r="34" spans="1:21" ht="156.6" customHeight="1">
      <c r="A34" s="139"/>
      <c r="B34" s="18" t="s">
        <v>76</v>
      </c>
      <c r="C34" s="16"/>
      <c r="D34" s="41"/>
      <c r="E34" s="155" t="s">
        <v>330</v>
      </c>
      <c r="F34" s="151"/>
      <c r="G34" s="151" t="s">
        <v>120</v>
      </c>
      <c r="H34" s="151"/>
      <c r="I34" s="215"/>
      <c r="J34" s="151" t="s">
        <v>206</v>
      </c>
      <c r="K34" s="151"/>
      <c r="L34" s="151" t="s">
        <v>354</v>
      </c>
      <c r="M34" s="151"/>
      <c r="N34" s="151"/>
      <c r="O34" s="151"/>
      <c r="P34" s="217"/>
      <c r="Q34" s="207" t="s">
        <v>296</v>
      </c>
      <c r="R34" s="208"/>
      <c r="S34" s="208"/>
      <c r="T34" s="208"/>
      <c r="U34" s="155"/>
    </row>
    <row r="35" spans="1:21">
      <c r="A35" s="139"/>
      <c r="B35" s="21"/>
      <c r="C35" s="10"/>
      <c r="D35" s="25"/>
      <c r="E35" s="138"/>
      <c r="F35" s="138"/>
      <c r="G35" s="24"/>
      <c r="H35" s="24"/>
      <c r="I35" s="215"/>
      <c r="J35" s="24"/>
      <c r="K35" s="24"/>
      <c r="L35" s="138"/>
      <c r="M35" s="138"/>
      <c r="N35" s="138"/>
      <c r="O35" s="138"/>
      <c r="P35" s="217"/>
      <c r="Q35" s="24"/>
      <c r="R35" s="24"/>
      <c r="S35" s="24"/>
      <c r="T35" s="24"/>
      <c r="U35" s="24"/>
    </row>
    <row r="36" spans="1:21" ht="52.15" customHeight="1">
      <c r="A36" s="139"/>
      <c r="B36" s="140" t="s">
        <v>331</v>
      </c>
      <c r="C36" s="141"/>
      <c r="D36" s="26"/>
      <c r="E36" s="156"/>
      <c r="F36" s="157"/>
      <c r="G36" s="157"/>
      <c r="H36" s="158"/>
      <c r="I36" s="215"/>
      <c r="J36" s="156"/>
      <c r="K36" s="157"/>
      <c r="L36" s="157"/>
      <c r="M36" s="157"/>
      <c r="N36" s="157"/>
      <c r="O36" s="158"/>
      <c r="P36" s="217"/>
      <c r="Q36" s="156"/>
      <c r="R36" s="157"/>
      <c r="S36" s="157"/>
      <c r="T36" s="157"/>
      <c r="U36" s="158"/>
    </row>
    <row r="37" spans="1:21" ht="42" customHeight="1">
      <c r="A37" s="139"/>
      <c r="B37" s="18" t="s">
        <v>28</v>
      </c>
      <c r="C37" s="10"/>
      <c r="D37" s="41"/>
      <c r="E37" s="44" t="s">
        <v>152</v>
      </c>
      <c r="F37" s="36" t="s">
        <v>153</v>
      </c>
      <c r="G37" s="146" t="s">
        <v>151</v>
      </c>
      <c r="H37" s="146"/>
      <c r="I37" s="215"/>
      <c r="J37" s="148" t="s">
        <v>271</v>
      </c>
      <c r="K37" s="148"/>
      <c r="L37" s="146" t="s">
        <v>188</v>
      </c>
      <c r="M37" s="146"/>
      <c r="N37" s="146"/>
      <c r="O37" s="146"/>
      <c r="P37" s="217"/>
      <c r="Q37" s="146" t="s">
        <v>253</v>
      </c>
      <c r="R37" s="146"/>
      <c r="S37" s="146"/>
      <c r="T37" s="146"/>
      <c r="U37" s="146"/>
    </row>
    <row r="38" spans="1:21">
      <c r="A38" s="139"/>
      <c r="B38" s="18" t="s">
        <v>332</v>
      </c>
      <c r="C38" s="10"/>
      <c r="D38" s="41"/>
      <c r="E38" s="145">
        <v>2500</v>
      </c>
      <c r="F38" s="146"/>
      <c r="G38" s="146">
        <v>830</v>
      </c>
      <c r="H38" s="146"/>
      <c r="I38" s="215"/>
      <c r="J38" s="146">
        <v>1200</v>
      </c>
      <c r="K38" s="146"/>
      <c r="L38" s="36">
        <v>1000</v>
      </c>
      <c r="M38" s="36">
        <v>1200</v>
      </c>
      <c r="N38" s="36">
        <v>1000</v>
      </c>
      <c r="O38" s="36">
        <v>1200</v>
      </c>
      <c r="P38" s="217"/>
      <c r="Q38" s="36">
        <v>1800</v>
      </c>
      <c r="R38" s="36">
        <v>1800</v>
      </c>
      <c r="S38" s="36">
        <v>1800</v>
      </c>
      <c r="T38" s="36">
        <v>1800</v>
      </c>
      <c r="U38" s="37">
        <v>12000</v>
      </c>
    </row>
    <row r="39" spans="1:21">
      <c r="A39" s="139"/>
      <c r="B39" s="18" t="s">
        <v>29</v>
      </c>
      <c r="C39" s="10"/>
      <c r="D39" s="41"/>
      <c r="E39" s="145" t="s">
        <v>154</v>
      </c>
      <c r="F39" s="146"/>
      <c r="G39" s="146" t="s">
        <v>100</v>
      </c>
      <c r="H39" s="146"/>
      <c r="I39" s="215"/>
      <c r="J39" s="167">
        <v>0.02</v>
      </c>
      <c r="K39" s="146"/>
      <c r="L39" s="148" t="s">
        <v>78</v>
      </c>
      <c r="M39" s="148"/>
      <c r="N39" s="148"/>
      <c r="O39" s="148"/>
      <c r="P39" s="217"/>
      <c r="Q39" s="146" t="s">
        <v>78</v>
      </c>
      <c r="R39" s="146"/>
      <c r="S39" s="146"/>
      <c r="T39" s="146"/>
      <c r="U39" s="146"/>
    </row>
    <row r="40" spans="1:21">
      <c r="A40" s="139"/>
      <c r="B40" s="18" t="s">
        <v>378</v>
      </c>
      <c r="C40" s="10"/>
      <c r="D40" s="41"/>
      <c r="E40" s="145" t="s">
        <v>139</v>
      </c>
      <c r="F40" s="146"/>
      <c r="G40" s="146" t="s">
        <v>138</v>
      </c>
      <c r="H40" s="146"/>
      <c r="I40" s="215"/>
      <c r="J40" s="146" t="s">
        <v>82</v>
      </c>
      <c r="K40" s="146"/>
      <c r="L40" s="148" t="s">
        <v>82</v>
      </c>
      <c r="M40" s="148"/>
      <c r="N40" s="148"/>
      <c r="O40" s="148"/>
      <c r="P40" s="217"/>
      <c r="Q40" s="146" t="s">
        <v>82</v>
      </c>
      <c r="R40" s="146"/>
      <c r="S40" s="146"/>
      <c r="T40" s="146"/>
      <c r="U40" s="146"/>
    </row>
    <row r="41" spans="1:21" ht="42" customHeight="1">
      <c r="A41" s="139"/>
      <c r="B41" s="18" t="s">
        <v>121</v>
      </c>
      <c r="C41" s="10"/>
      <c r="D41" s="41"/>
      <c r="E41" s="145" t="s">
        <v>333</v>
      </c>
      <c r="F41" s="146"/>
      <c r="G41" s="146" t="s">
        <v>334</v>
      </c>
      <c r="H41" s="146"/>
      <c r="I41" s="215"/>
      <c r="J41" s="148" t="s">
        <v>377</v>
      </c>
      <c r="K41" s="148"/>
      <c r="L41" s="146" t="s">
        <v>355</v>
      </c>
      <c r="M41" s="146"/>
      <c r="N41" s="146"/>
      <c r="O41" s="146"/>
      <c r="P41" s="217"/>
      <c r="Q41" s="146" t="s">
        <v>370</v>
      </c>
      <c r="R41" s="146"/>
      <c r="S41" s="146"/>
      <c r="T41" s="146"/>
      <c r="U41" s="146"/>
    </row>
    <row r="42" spans="1:21" ht="51" customHeight="1">
      <c r="A42" s="139"/>
      <c r="B42" s="18" t="s">
        <v>30</v>
      </c>
      <c r="C42" s="10"/>
      <c r="D42" s="41"/>
      <c r="E42" s="147" t="s">
        <v>77</v>
      </c>
      <c r="F42" s="148"/>
      <c r="G42" s="146" t="s">
        <v>335</v>
      </c>
      <c r="H42" s="146"/>
      <c r="I42" s="215"/>
      <c r="J42" s="146" t="s">
        <v>272</v>
      </c>
      <c r="K42" s="146"/>
      <c r="L42" s="148" t="s">
        <v>254</v>
      </c>
      <c r="M42" s="148"/>
      <c r="N42" s="148"/>
      <c r="O42" s="148"/>
      <c r="P42" s="217"/>
      <c r="Q42" s="146" t="s">
        <v>273</v>
      </c>
      <c r="R42" s="146"/>
      <c r="S42" s="146"/>
      <c r="T42" s="146"/>
      <c r="U42" s="146"/>
    </row>
    <row r="43" spans="1:21">
      <c r="A43" s="139"/>
      <c r="B43" s="18" t="s">
        <v>31</v>
      </c>
      <c r="C43" s="10"/>
      <c r="D43" s="41"/>
      <c r="E43" s="147" t="s">
        <v>116</v>
      </c>
      <c r="F43" s="148"/>
      <c r="G43" s="146" t="s">
        <v>101</v>
      </c>
      <c r="H43" s="146"/>
      <c r="I43" s="215"/>
      <c r="J43" s="146" t="s">
        <v>207</v>
      </c>
      <c r="K43" s="146"/>
      <c r="L43" s="148" t="s">
        <v>189</v>
      </c>
      <c r="M43" s="148"/>
      <c r="N43" s="148"/>
      <c r="O43" s="148"/>
      <c r="P43" s="217"/>
      <c r="Q43" s="146" t="s">
        <v>274</v>
      </c>
      <c r="R43" s="146"/>
      <c r="S43" s="146"/>
      <c r="T43" s="146"/>
      <c r="U43" s="146"/>
    </row>
    <row r="44" spans="1:21">
      <c r="A44" s="139"/>
      <c r="B44" s="18" t="s">
        <v>32</v>
      </c>
      <c r="C44" s="10"/>
      <c r="D44" s="41"/>
      <c r="E44" s="147" t="s">
        <v>78</v>
      </c>
      <c r="F44" s="148"/>
      <c r="G44" s="146" t="s">
        <v>78</v>
      </c>
      <c r="H44" s="146"/>
      <c r="I44" s="215"/>
      <c r="J44" s="146" t="s">
        <v>78</v>
      </c>
      <c r="K44" s="146"/>
      <c r="L44" s="148" t="s">
        <v>336</v>
      </c>
      <c r="M44" s="148"/>
      <c r="N44" s="148"/>
      <c r="O44" s="148"/>
      <c r="P44" s="217"/>
      <c r="Q44" s="146" t="s">
        <v>336</v>
      </c>
      <c r="R44" s="146"/>
      <c r="S44" s="146"/>
      <c r="T44" s="146"/>
      <c r="U44" s="146"/>
    </row>
    <row r="45" spans="1:21" ht="44.45" customHeight="1">
      <c r="A45" s="139"/>
      <c r="B45" s="18" t="s">
        <v>33</v>
      </c>
      <c r="C45" s="10"/>
      <c r="D45" s="41"/>
      <c r="E45" s="147" t="s">
        <v>155</v>
      </c>
      <c r="F45" s="148"/>
      <c r="G45" s="146" t="s">
        <v>289</v>
      </c>
      <c r="H45" s="146"/>
      <c r="I45" s="215"/>
      <c r="J45" s="148" t="s">
        <v>208</v>
      </c>
      <c r="K45" s="148"/>
      <c r="L45" s="148" t="s">
        <v>221</v>
      </c>
      <c r="M45" s="148"/>
      <c r="N45" s="148"/>
      <c r="O45" s="148"/>
      <c r="P45" s="217"/>
      <c r="Q45" s="146" t="s">
        <v>255</v>
      </c>
      <c r="R45" s="146"/>
      <c r="S45" s="146"/>
      <c r="T45" s="146"/>
      <c r="U45" s="146"/>
    </row>
    <row r="46" spans="1:21" ht="67.150000000000006" customHeight="1">
      <c r="A46" s="139"/>
      <c r="B46" s="18" t="s">
        <v>288</v>
      </c>
      <c r="C46" s="10"/>
      <c r="D46" s="41"/>
      <c r="E46" s="149" t="s">
        <v>78</v>
      </c>
      <c r="F46" s="150"/>
      <c r="G46" s="151" t="s">
        <v>290</v>
      </c>
      <c r="H46" s="151"/>
      <c r="I46" s="215"/>
      <c r="J46" s="150" t="s">
        <v>356</v>
      </c>
      <c r="K46" s="150"/>
      <c r="L46" s="150" t="s">
        <v>147</v>
      </c>
      <c r="M46" s="150"/>
      <c r="N46" s="150"/>
      <c r="O46" s="150"/>
      <c r="P46" s="217"/>
      <c r="Q46" s="151" t="s">
        <v>78</v>
      </c>
      <c r="R46" s="151"/>
      <c r="S46" s="151"/>
      <c r="T46" s="151"/>
      <c r="U46" s="151"/>
    </row>
    <row r="47" spans="1:21">
      <c r="A47" s="139"/>
      <c r="B47" s="21"/>
      <c r="C47" s="10"/>
      <c r="D47" s="25"/>
      <c r="E47" s="138"/>
      <c r="F47" s="138"/>
      <c r="G47" s="138"/>
      <c r="H47" s="138"/>
      <c r="I47" s="215"/>
      <c r="J47" s="24"/>
      <c r="K47" s="24"/>
      <c r="L47" s="138"/>
      <c r="M47" s="138"/>
      <c r="N47" s="138"/>
      <c r="O47" s="138"/>
      <c r="P47" s="217"/>
      <c r="Q47" s="24"/>
      <c r="R47" s="24"/>
      <c r="S47" s="24"/>
      <c r="T47" s="24"/>
      <c r="U47" s="24"/>
    </row>
    <row r="48" spans="1:21" ht="70.150000000000006" customHeight="1">
      <c r="A48" s="139"/>
      <c r="B48" s="140" t="s">
        <v>34</v>
      </c>
      <c r="C48" s="141"/>
      <c r="D48" s="26"/>
      <c r="E48" s="156"/>
      <c r="F48" s="157"/>
      <c r="G48" s="157"/>
      <c r="H48" s="158"/>
      <c r="I48" s="215"/>
      <c r="J48" s="156"/>
      <c r="K48" s="157"/>
      <c r="L48" s="157"/>
      <c r="M48" s="157"/>
      <c r="N48" s="157"/>
      <c r="O48" s="158"/>
      <c r="P48" s="217"/>
      <c r="Q48" s="156"/>
      <c r="R48" s="157"/>
      <c r="S48" s="157"/>
      <c r="T48" s="157"/>
      <c r="U48" s="158"/>
    </row>
    <row r="49" spans="1:21" s="1" customFormat="1" ht="16.149999999999999" customHeight="1">
      <c r="A49" s="139"/>
      <c r="B49" s="18" t="s">
        <v>39</v>
      </c>
      <c r="C49" s="16"/>
      <c r="D49" s="45"/>
      <c r="E49" s="147" t="s">
        <v>337</v>
      </c>
      <c r="F49" s="148"/>
      <c r="G49" s="147" t="s">
        <v>337</v>
      </c>
      <c r="H49" s="148"/>
      <c r="I49" s="215"/>
      <c r="J49" s="148" t="s">
        <v>358</v>
      </c>
      <c r="K49" s="148"/>
      <c r="L49" s="148" t="s">
        <v>357</v>
      </c>
      <c r="M49" s="148"/>
      <c r="N49" s="148"/>
      <c r="O49" s="148"/>
      <c r="P49" s="217"/>
      <c r="Q49" s="148" t="s">
        <v>371</v>
      </c>
      <c r="R49" s="148"/>
      <c r="S49" s="148"/>
      <c r="T49" s="148"/>
      <c r="U49" s="148"/>
    </row>
    <row r="50" spans="1:21" ht="31.15" customHeight="1">
      <c r="A50" s="139"/>
      <c r="B50" s="18" t="s">
        <v>35</v>
      </c>
      <c r="C50" s="16"/>
      <c r="D50" s="41"/>
      <c r="E50" s="147" t="s">
        <v>79</v>
      </c>
      <c r="F50" s="148"/>
      <c r="G50" s="146" t="s">
        <v>79</v>
      </c>
      <c r="H50" s="146"/>
      <c r="I50" s="215"/>
      <c r="J50" s="146" t="s">
        <v>379</v>
      </c>
      <c r="K50" s="146"/>
      <c r="L50" s="148" t="s">
        <v>359</v>
      </c>
      <c r="M50" s="148"/>
      <c r="N50" s="148"/>
      <c r="O50" s="148"/>
      <c r="P50" s="217"/>
      <c r="Q50" s="148" t="s">
        <v>256</v>
      </c>
      <c r="R50" s="148"/>
      <c r="S50" s="148"/>
      <c r="T50" s="148"/>
      <c r="U50" s="148"/>
    </row>
    <row r="51" spans="1:21">
      <c r="A51" s="139"/>
      <c r="B51" s="18" t="s">
        <v>36</v>
      </c>
      <c r="C51" s="16"/>
      <c r="D51" s="41"/>
      <c r="E51" s="147" t="s">
        <v>80</v>
      </c>
      <c r="F51" s="148"/>
      <c r="G51" s="146" t="s">
        <v>102</v>
      </c>
      <c r="H51" s="146"/>
      <c r="I51" s="215"/>
      <c r="J51" s="146" t="s">
        <v>292</v>
      </c>
      <c r="K51" s="146"/>
      <c r="L51" s="204" t="s">
        <v>190</v>
      </c>
      <c r="M51" s="146"/>
      <c r="N51" s="146"/>
      <c r="O51" s="146"/>
      <c r="P51" s="217"/>
      <c r="Q51" s="211" t="s">
        <v>190</v>
      </c>
      <c r="R51" s="148"/>
      <c r="S51" s="148"/>
      <c r="T51" s="148"/>
      <c r="U51" s="148"/>
    </row>
    <row r="52" spans="1:21" ht="32.450000000000003" customHeight="1">
      <c r="A52" s="139"/>
      <c r="B52" s="18" t="s">
        <v>37</v>
      </c>
      <c r="C52" s="16"/>
      <c r="D52" s="41"/>
      <c r="E52" s="147" t="s">
        <v>361</v>
      </c>
      <c r="F52" s="148"/>
      <c r="G52" s="146" t="s">
        <v>360</v>
      </c>
      <c r="H52" s="146"/>
      <c r="I52" s="215"/>
      <c r="J52" s="146" t="s">
        <v>291</v>
      </c>
      <c r="K52" s="146"/>
      <c r="L52" s="148" t="s">
        <v>191</v>
      </c>
      <c r="M52" s="148"/>
      <c r="N52" s="148"/>
      <c r="O52" s="148"/>
      <c r="P52" s="217"/>
      <c r="Q52" s="148" t="s">
        <v>257</v>
      </c>
      <c r="R52" s="148"/>
      <c r="S52" s="148"/>
      <c r="T52" s="148"/>
      <c r="U52" s="148"/>
    </row>
    <row r="53" spans="1:21">
      <c r="A53" s="139"/>
      <c r="B53" s="18" t="s">
        <v>38</v>
      </c>
      <c r="C53" s="16"/>
      <c r="D53" s="41"/>
      <c r="E53" s="147" t="s">
        <v>209</v>
      </c>
      <c r="F53" s="148"/>
      <c r="G53" s="146" t="s">
        <v>156</v>
      </c>
      <c r="H53" s="146"/>
      <c r="I53" s="215"/>
      <c r="J53" s="146" t="s">
        <v>209</v>
      </c>
      <c r="K53" s="146"/>
      <c r="L53" s="148" t="s">
        <v>156</v>
      </c>
      <c r="M53" s="148"/>
      <c r="N53" s="148"/>
      <c r="O53" s="148"/>
      <c r="P53" s="217"/>
      <c r="Q53" s="148" t="s">
        <v>209</v>
      </c>
      <c r="R53" s="148"/>
      <c r="S53" s="148"/>
      <c r="T53" s="148"/>
      <c r="U53" s="148"/>
    </row>
    <row r="54" spans="1:21" ht="15.6" customHeight="1">
      <c r="A54" s="139"/>
      <c r="B54" s="152" t="s">
        <v>40</v>
      </c>
      <c r="C54" s="14" t="s">
        <v>293</v>
      </c>
      <c r="D54" s="41"/>
      <c r="E54" s="162" t="s">
        <v>81</v>
      </c>
      <c r="F54" s="163"/>
      <c r="G54" s="146" t="s">
        <v>157</v>
      </c>
      <c r="H54" s="146"/>
      <c r="I54" s="215"/>
      <c r="J54" s="146" t="s">
        <v>210</v>
      </c>
      <c r="K54" s="146"/>
      <c r="L54" s="176" t="s">
        <v>258</v>
      </c>
      <c r="M54" s="146"/>
      <c r="N54" s="146"/>
      <c r="O54" s="146"/>
      <c r="P54" s="217"/>
      <c r="Q54" s="148" t="s">
        <v>258</v>
      </c>
      <c r="R54" s="148"/>
      <c r="S54" s="148"/>
      <c r="T54" s="148"/>
      <c r="U54" s="148"/>
    </row>
    <row r="55" spans="1:21" ht="30">
      <c r="A55" s="139"/>
      <c r="B55" s="153"/>
      <c r="C55" s="14" t="s">
        <v>381</v>
      </c>
      <c r="D55" s="41"/>
      <c r="E55" s="147" t="s">
        <v>384</v>
      </c>
      <c r="F55" s="148"/>
      <c r="G55" s="146" t="s">
        <v>383</v>
      </c>
      <c r="H55" s="146"/>
      <c r="I55" s="215"/>
      <c r="J55" s="146" t="s">
        <v>271</v>
      </c>
      <c r="K55" s="146"/>
      <c r="L55" s="146" t="s">
        <v>82</v>
      </c>
      <c r="M55" s="146"/>
      <c r="N55" s="146"/>
      <c r="O55" s="146"/>
      <c r="P55" s="217"/>
      <c r="Q55" s="148" t="s">
        <v>82</v>
      </c>
      <c r="R55" s="148"/>
      <c r="S55" s="148"/>
      <c r="T55" s="148"/>
      <c r="U55" s="148"/>
    </row>
    <row r="56" spans="1:21" s="5" customFormat="1" ht="15.6" customHeight="1">
      <c r="A56" s="139"/>
      <c r="B56" s="153"/>
      <c r="C56" s="14" t="s">
        <v>382</v>
      </c>
      <c r="D56" s="41"/>
      <c r="E56" s="147">
        <v>400</v>
      </c>
      <c r="F56" s="148"/>
      <c r="G56" s="146">
        <v>2000</v>
      </c>
      <c r="H56" s="146"/>
      <c r="I56" s="215"/>
      <c r="J56" s="146" t="s">
        <v>82</v>
      </c>
      <c r="K56" s="146"/>
      <c r="L56" s="146">
        <v>300</v>
      </c>
      <c r="M56" s="146"/>
      <c r="N56" s="146"/>
      <c r="O56" s="146"/>
      <c r="P56" s="217"/>
      <c r="Q56" s="146">
        <v>300</v>
      </c>
      <c r="R56" s="146"/>
      <c r="S56" s="146"/>
      <c r="T56" s="146"/>
      <c r="U56" s="146"/>
    </row>
    <row r="57" spans="1:21" s="7" customFormat="1" ht="15">
      <c r="A57" s="139"/>
      <c r="B57" s="153"/>
      <c r="C57" s="14" t="s">
        <v>294</v>
      </c>
      <c r="D57" s="41"/>
      <c r="E57" s="147">
        <v>1</v>
      </c>
      <c r="F57" s="148"/>
      <c r="G57" s="146">
        <v>2</v>
      </c>
      <c r="H57" s="146"/>
      <c r="I57" s="215"/>
      <c r="J57" s="146">
        <v>1</v>
      </c>
      <c r="K57" s="146"/>
      <c r="L57" s="146">
        <v>1</v>
      </c>
      <c r="M57" s="146"/>
      <c r="N57" s="146"/>
      <c r="O57" s="146"/>
      <c r="P57" s="217"/>
      <c r="Q57" s="146">
        <v>1</v>
      </c>
      <c r="R57" s="146"/>
      <c r="S57" s="146"/>
      <c r="T57" s="146"/>
      <c r="U57" s="146"/>
    </row>
    <row r="58" spans="1:21" ht="15">
      <c r="A58" s="139"/>
      <c r="B58" s="154"/>
      <c r="C58" s="14" t="s">
        <v>295</v>
      </c>
      <c r="D58" s="41"/>
      <c r="E58" s="147" t="s">
        <v>141</v>
      </c>
      <c r="F58" s="148"/>
      <c r="G58" s="146" t="s">
        <v>140</v>
      </c>
      <c r="H58" s="146"/>
      <c r="I58" s="215"/>
      <c r="J58" s="146" t="s">
        <v>271</v>
      </c>
      <c r="K58" s="146"/>
      <c r="L58" s="146" t="s">
        <v>192</v>
      </c>
      <c r="M58" s="146"/>
      <c r="N58" s="146"/>
      <c r="O58" s="146"/>
      <c r="P58" s="217"/>
      <c r="Q58" s="148" t="s">
        <v>192</v>
      </c>
      <c r="R58" s="148"/>
      <c r="S58" s="148"/>
      <c r="T58" s="148"/>
      <c r="U58" s="148"/>
    </row>
    <row r="59" spans="1:21" ht="41.45" customHeight="1">
      <c r="A59" s="139"/>
      <c r="B59" s="18" t="s">
        <v>41</v>
      </c>
      <c r="C59" s="16"/>
      <c r="D59" s="41"/>
      <c r="E59" s="147" t="s">
        <v>338</v>
      </c>
      <c r="F59" s="148"/>
      <c r="G59" s="146" t="s">
        <v>127</v>
      </c>
      <c r="H59" s="146"/>
      <c r="I59" s="215"/>
      <c r="J59" s="146" t="s">
        <v>362</v>
      </c>
      <c r="K59" s="146"/>
      <c r="L59" s="146" t="s">
        <v>193</v>
      </c>
      <c r="M59" s="146"/>
      <c r="N59" s="146"/>
      <c r="O59" s="146"/>
      <c r="P59" s="217"/>
      <c r="Q59" s="148" t="s">
        <v>259</v>
      </c>
      <c r="R59" s="148"/>
      <c r="S59" s="148"/>
      <c r="T59" s="148"/>
      <c r="U59" s="148"/>
    </row>
    <row r="60" spans="1:21" ht="59.45" customHeight="1">
      <c r="A60" s="139"/>
      <c r="B60" s="18" t="s">
        <v>42</v>
      </c>
      <c r="C60" s="16"/>
      <c r="D60" s="41"/>
      <c r="E60" s="147" t="s">
        <v>340</v>
      </c>
      <c r="F60" s="148"/>
      <c r="G60" s="146" t="s">
        <v>341</v>
      </c>
      <c r="H60" s="146"/>
      <c r="I60" s="215"/>
      <c r="J60" s="146" t="s">
        <v>211</v>
      </c>
      <c r="K60" s="146"/>
      <c r="L60" s="146" t="s">
        <v>363</v>
      </c>
      <c r="M60" s="146"/>
      <c r="N60" s="146"/>
      <c r="O60" s="146"/>
      <c r="P60" s="217"/>
      <c r="Q60" s="148" t="s">
        <v>363</v>
      </c>
      <c r="R60" s="148"/>
      <c r="S60" s="148"/>
      <c r="T60" s="148"/>
      <c r="U60" s="148"/>
    </row>
    <row r="61" spans="1:21" ht="55.15" customHeight="1">
      <c r="A61" s="139"/>
      <c r="B61" s="18" t="s">
        <v>43</v>
      </c>
      <c r="C61" s="16"/>
      <c r="D61" s="41"/>
      <c r="E61" s="147" t="s">
        <v>342</v>
      </c>
      <c r="F61" s="148"/>
      <c r="G61" s="146" t="s">
        <v>158</v>
      </c>
      <c r="H61" s="146"/>
      <c r="I61" s="215"/>
      <c r="J61" s="146" t="s">
        <v>212</v>
      </c>
      <c r="K61" s="146"/>
      <c r="L61" s="146" t="s">
        <v>194</v>
      </c>
      <c r="M61" s="146"/>
      <c r="N61" s="146"/>
      <c r="O61" s="146"/>
      <c r="P61" s="217"/>
      <c r="Q61" s="146" t="s">
        <v>260</v>
      </c>
      <c r="R61" s="146"/>
      <c r="S61" s="146"/>
      <c r="T61" s="146"/>
      <c r="U61" s="146"/>
    </row>
    <row r="62" spans="1:21" ht="27" customHeight="1">
      <c r="A62" s="139"/>
      <c r="B62" s="18" t="s">
        <v>44</v>
      </c>
      <c r="C62" s="16"/>
      <c r="D62" s="41"/>
      <c r="E62" s="147" t="s">
        <v>78</v>
      </c>
      <c r="F62" s="148"/>
      <c r="G62" s="146" t="s">
        <v>103</v>
      </c>
      <c r="H62" s="146"/>
      <c r="I62" s="215"/>
      <c r="J62" s="146" t="s">
        <v>78</v>
      </c>
      <c r="K62" s="146"/>
      <c r="L62" s="146" t="s">
        <v>195</v>
      </c>
      <c r="M62" s="146"/>
      <c r="N62" s="146"/>
      <c r="O62" s="146"/>
      <c r="P62" s="217"/>
      <c r="Q62" s="148" t="s">
        <v>195</v>
      </c>
      <c r="R62" s="148"/>
      <c r="S62" s="148"/>
      <c r="T62" s="148"/>
      <c r="U62" s="148"/>
    </row>
    <row r="63" spans="1:21">
      <c r="A63" s="139"/>
      <c r="B63" s="18" t="s">
        <v>45</v>
      </c>
      <c r="C63" s="16"/>
      <c r="D63" s="41"/>
      <c r="E63" s="147" t="s">
        <v>78</v>
      </c>
      <c r="F63" s="148"/>
      <c r="G63" s="146" t="s">
        <v>104</v>
      </c>
      <c r="H63" s="146"/>
      <c r="I63" s="215"/>
      <c r="J63" s="146" t="s">
        <v>78</v>
      </c>
      <c r="K63" s="146"/>
      <c r="L63" s="146" t="s">
        <v>78</v>
      </c>
      <c r="M63" s="146"/>
      <c r="N63" s="146"/>
      <c r="O63" s="146"/>
      <c r="P63" s="217"/>
      <c r="Q63" s="148" t="s">
        <v>78</v>
      </c>
      <c r="R63" s="148"/>
      <c r="S63" s="148"/>
      <c r="T63" s="148"/>
      <c r="U63" s="148"/>
    </row>
    <row r="64" spans="1:21">
      <c r="A64" s="139"/>
      <c r="B64" s="18" t="s">
        <v>67</v>
      </c>
      <c r="C64" s="16"/>
      <c r="D64" s="41"/>
      <c r="E64" s="147" t="s">
        <v>82</v>
      </c>
      <c r="F64" s="148"/>
      <c r="G64" s="146" t="s">
        <v>82</v>
      </c>
      <c r="H64" s="146"/>
      <c r="I64" s="215"/>
      <c r="J64" s="146" t="s">
        <v>82</v>
      </c>
      <c r="K64" s="146"/>
      <c r="L64" s="146" t="s">
        <v>82</v>
      </c>
      <c r="M64" s="146"/>
      <c r="N64" s="146"/>
      <c r="O64" s="146"/>
      <c r="P64" s="217"/>
      <c r="Q64" s="148" t="s">
        <v>82</v>
      </c>
      <c r="R64" s="148"/>
      <c r="S64" s="148"/>
      <c r="T64" s="148"/>
      <c r="U64" s="148"/>
    </row>
    <row r="65" spans="1:21" ht="36" customHeight="1">
      <c r="A65" s="139"/>
      <c r="B65" s="140" t="s">
        <v>46</v>
      </c>
      <c r="C65" s="141"/>
      <c r="D65" s="26"/>
      <c r="E65" s="159"/>
      <c r="F65" s="160"/>
      <c r="G65" s="160"/>
      <c r="H65" s="161"/>
      <c r="I65" s="215"/>
      <c r="J65" s="159"/>
      <c r="K65" s="160"/>
      <c r="L65" s="160"/>
      <c r="M65" s="160"/>
      <c r="N65" s="160"/>
      <c r="O65" s="161"/>
      <c r="P65" s="217"/>
      <c r="Q65" s="159"/>
      <c r="R65" s="160"/>
      <c r="S65" s="160"/>
      <c r="T65" s="160"/>
      <c r="U65" s="161"/>
    </row>
    <row r="66" spans="1:21" s="1" customFormat="1" ht="44.45" customHeight="1">
      <c r="A66" s="139"/>
      <c r="B66" s="18" t="s">
        <v>68</v>
      </c>
      <c r="C66" s="16"/>
      <c r="D66" s="45"/>
      <c r="E66" s="46" t="s">
        <v>276</v>
      </c>
      <c r="F66" s="38" t="s">
        <v>275</v>
      </c>
      <c r="G66" s="39">
        <v>43629</v>
      </c>
      <c r="H66" s="39">
        <v>43636</v>
      </c>
      <c r="I66" s="215"/>
      <c r="J66" s="205">
        <v>43648</v>
      </c>
      <c r="K66" s="148"/>
      <c r="L66" s="39">
        <v>43647</v>
      </c>
      <c r="M66" s="39">
        <v>43647</v>
      </c>
      <c r="N66" s="39">
        <v>43649</v>
      </c>
      <c r="O66" s="39">
        <v>43649</v>
      </c>
      <c r="P66" s="217"/>
      <c r="Q66" s="62">
        <v>43657</v>
      </c>
      <c r="R66" s="62">
        <v>43656</v>
      </c>
      <c r="S66" s="62">
        <v>42928</v>
      </c>
      <c r="T66" s="62">
        <v>42928</v>
      </c>
      <c r="U66" s="38" t="s">
        <v>265</v>
      </c>
    </row>
    <row r="67" spans="1:21" ht="43.15" customHeight="1">
      <c r="A67" s="139"/>
      <c r="B67" s="18" t="s">
        <v>47</v>
      </c>
      <c r="C67" s="16"/>
      <c r="D67" s="41"/>
      <c r="E67" s="145" t="s">
        <v>83</v>
      </c>
      <c r="F67" s="146"/>
      <c r="G67" s="148" t="s">
        <v>105</v>
      </c>
      <c r="H67" s="148"/>
      <c r="I67" s="215"/>
      <c r="J67" s="146" t="s">
        <v>83</v>
      </c>
      <c r="K67" s="146"/>
      <c r="L67" s="146" t="s">
        <v>196</v>
      </c>
      <c r="M67" s="146"/>
      <c r="N67" s="146"/>
      <c r="O67" s="146"/>
      <c r="P67" s="217"/>
      <c r="Q67" s="148" t="s">
        <v>83</v>
      </c>
      <c r="R67" s="148"/>
      <c r="S67" s="148"/>
      <c r="T67" s="148"/>
      <c r="U67" s="148"/>
    </row>
    <row r="68" spans="1:21" ht="85.15" customHeight="1">
      <c r="A68" s="139"/>
      <c r="B68" s="18" t="s">
        <v>159</v>
      </c>
      <c r="C68" s="16"/>
      <c r="D68" s="41"/>
      <c r="E68" s="166">
        <v>0.02</v>
      </c>
      <c r="F68" s="146"/>
      <c r="G68" s="167">
        <v>0.05</v>
      </c>
      <c r="H68" s="167"/>
      <c r="I68" s="215"/>
      <c r="J68" s="167">
        <v>7.0000000000000007E-2</v>
      </c>
      <c r="K68" s="167"/>
      <c r="L68" s="146" t="s">
        <v>271</v>
      </c>
      <c r="M68" s="146"/>
      <c r="N68" s="146"/>
      <c r="O68" s="146"/>
      <c r="P68" s="217"/>
      <c r="Q68" s="146" t="s">
        <v>261</v>
      </c>
      <c r="R68" s="146"/>
      <c r="S68" s="146"/>
      <c r="T68" s="146"/>
      <c r="U68" s="146"/>
    </row>
    <row r="69" spans="1:21" ht="60">
      <c r="A69" s="139"/>
      <c r="B69" s="18" t="s">
        <v>48</v>
      </c>
      <c r="C69" s="16"/>
      <c r="D69" s="41"/>
      <c r="E69" s="44" t="s">
        <v>277</v>
      </c>
      <c r="F69" s="36" t="s">
        <v>129</v>
      </c>
      <c r="G69" s="38" t="s">
        <v>343</v>
      </c>
      <c r="H69" s="38" t="s">
        <v>344</v>
      </c>
      <c r="I69" s="215"/>
      <c r="J69" s="148" t="s">
        <v>364</v>
      </c>
      <c r="K69" s="148"/>
      <c r="L69" s="146" t="s">
        <v>223</v>
      </c>
      <c r="M69" s="146"/>
      <c r="N69" s="146"/>
      <c r="O69" s="146"/>
      <c r="P69" s="217"/>
      <c r="Q69" s="146" t="s">
        <v>372</v>
      </c>
      <c r="R69" s="146"/>
      <c r="S69" s="146"/>
      <c r="T69" s="146"/>
      <c r="U69" s="146"/>
    </row>
    <row r="70" spans="1:21" s="5" customFormat="1" ht="66.599999999999994" customHeight="1">
      <c r="A70" s="139"/>
      <c r="B70" s="18" t="s">
        <v>128</v>
      </c>
      <c r="C70" s="16"/>
      <c r="D70" s="41"/>
      <c r="E70" s="145" t="s">
        <v>160</v>
      </c>
      <c r="F70" s="146"/>
      <c r="G70" s="148" t="s">
        <v>161</v>
      </c>
      <c r="H70" s="148"/>
      <c r="I70" s="215"/>
      <c r="J70" s="146" t="s">
        <v>213</v>
      </c>
      <c r="K70" s="146"/>
      <c r="L70" s="146" t="s">
        <v>365</v>
      </c>
      <c r="M70" s="146"/>
      <c r="N70" s="146"/>
      <c r="O70" s="146"/>
      <c r="P70" s="217"/>
      <c r="Q70" s="146" t="s">
        <v>373</v>
      </c>
      <c r="R70" s="146"/>
      <c r="S70" s="146"/>
      <c r="T70" s="146"/>
      <c r="U70" s="146"/>
    </row>
    <row r="71" spans="1:21" ht="28.9" customHeight="1">
      <c r="A71" s="139"/>
      <c r="B71" s="18" t="s">
        <v>49</v>
      </c>
      <c r="C71" s="16"/>
      <c r="D71" s="41"/>
      <c r="E71" s="145" t="s">
        <v>278</v>
      </c>
      <c r="F71" s="146"/>
      <c r="G71" s="38" t="s">
        <v>106</v>
      </c>
      <c r="H71" s="38" t="s">
        <v>106</v>
      </c>
      <c r="I71" s="215"/>
      <c r="J71" s="146" t="s">
        <v>248</v>
      </c>
      <c r="K71" s="146"/>
      <c r="L71" s="36" t="s">
        <v>227</v>
      </c>
      <c r="M71" s="36" t="s">
        <v>232</v>
      </c>
      <c r="N71" s="36" t="s">
        <v>227</v>
      </c>
      <c r="O71" s="36" t="s">
        <v>231</v>
      </c>
      <c r="P71" s="217"/>
      <c r="Q71" s="59" t="s">
        <v>227</v>
      </c>
      <c r="R71" s="59" t="s">
        <v>113</v>
      </c>
      <c r="S71" s="36" t="s">
        <v>227</v>
      </c>
      <c r="T71" s="36" t="s">
        <v>297</v>
      </c>
      <c r="U71" s="36" t="s">
        <v>266</v>
      </c>
    </row>
    <row r="72" spans="1:21" ht="15.6" customHeight="1">
      <c r="A72" s="139"/>
      <c r="B72" s="152" t="s">
        <v>50</v>
      </c>
      <c r="C72" s="14" t="s">
        <v>51</v>
      </c>
      <c r="D72" s="45"/>
      <c r="E72" s="147" t="s">
        <v>107</v>
      </c>
      <c r="F72" s="148"/>
      <c r="G72" s="148" t="s">
        <v>107</v>
      </c>
      <c r="H72" s="148"/>
      <c r="I72" s="215"/>
      <c r="J72" s="146" t="s">
        <v>107</v>
      </c>
      <c r="K72" s="146"/>
      <c r="L72" s="146" t="s">
        <v>107</v>
      </c>
      <c r="M72" s="146"/>
      <c r="N72" s="146" t="s">
        <v>107</v>
      </c>
      <c r="O72" s="146"/>
      <c r="P72" s="217"/>
      <c r="Q72" s="148" t="s">
        <v>262</v>
      </c>
      <c r="R72" s="148"/>
      <c r="S72" s="148"/>
      <c r="T72" s="148"/>
      <c r="U72" s="148"/>
    </row>
    <row r="73" spans="1:21" ht="31.9" customHeight="1">
      <c r="A73" s="139"/>
      <c r="B73" s="153"/>
      <c r="C73" s="14" t="s">
        <v>52</v>
      </c>
      <c r="D73" s="45"/>
      <c r="E73" s="147" t="s">
        <v>162</v>
      </c>
      <c r="F73" s="148"/>
      <c r="G73" s="148" t="s">
        <v>162</v>
      </c>
      <c r="H73" s="148"/>
      <c r="I73" s="215"/>
      <c r="J73" s="146" t="s">
        <v>162</v>
      </c>
      <c r="K73" s="146"/>
      <c r="L73" s="146" t="s">
        <v>162</v>
      </c>
      <c r="M73" s="146"/>
      <c r="N73" s="146" t="s">
        <v>279</v>
      </c>
      <c r="O73" s="146"/>
      <c r="P73" s="217"/>
      <c r="Q73" s="148" t="s">
        <v>162</v>
      </c>
      <c r="R73" s="148"/>
      <c r="S73" s="148"/>
      <c r="T73" s="148"/>
      <c r="U73" s="148"/>
    </row>
    <row r="74" spans="1:21" ht="15.6" customHeight="1">
      <c r="A74" s="139"/>
      <c r="B74" s="154"/>
      <c r="C74" s="14" t="s">
        <v>53</v>
      </c>
      <c r="D74" s="45"/>
      <c r="E74" s="147" t="s">
        <v>164</v>
      </c>
      <c r="F74" s="148"/>
      <c r="G74" s="148" t="s">
        <v>163</v>
      </c>
      <c r="H74" s="148"/>
      <c r="I74" s="215"/>
      <c r="J74" s="146" t="s">
        <v>122</v>
      </c>
      <c r="K74" s="146"/>
      <c r="L74" s="146" t="s">
        <v>163</v>
      </c>
      <c r="M74" s="146"/>
      <c r="N74" s="146" t="s">
        <v>163</v>
      </c>
      <c r="O74" s="146"/>
      <c r="P74" s="217"/>
      <c r="Q74" s="148" t="s">
        <v>122</v>
      </c>
      <c r="R74" s="148"/>
      <c r="S74" s="148"/>
      <c r="T74" s="148"/>
      <c r="U74" s="148"/>
    </row>
    <row r="75" spans="1:21" ht="31.5">
      <c r="A75" s="139"/>
      <c r="B75" s="18" t="s">
        <v>250</v>
      </c>
      <c r="C75" s="23"/>
      <c r="D75" s="45"/>
      <c r="E75" s="147" t="s">
        <v>245</v>
      </c>
      <c r="F75" s="148"/>
      <c r="G75" s="148" t="s">
        <v>246</v>
      </c>
      <c r="H75" s="148"/>
      <c r="I75" s="215"/>
      <c r="J75" s="146" t="s">
        <v>249</v>
      </c>
      <c r="K75" s="146"/>
      <c r="L75" s="146" t="s">
        <v>246</v>
      </c>
      <c r="M75" s="146"/>
      <c r="N75" s="146" t="s">
        <v>247</v>
      </c>
      <c r="O75" s="146"/>
      <c r="P75" s="217"/>
      <c r="Q75" s="146" t="s">
        <v>245</v>
      </c>
      <c r="R75" s="146"/>
      <c r="S75" s="146"/>
      <c r="T75" s="146"/>
      <c r="U75" s="146"/>
    </row>
    <row r="76" spans="1:21" ht="30">
      <c r="A76" s="139"/>
      <c r="B76" s="18" t="s">
        <v>54</v>
      </c>
      <c r="C76" s="16"/>
      <c r="D76" s="41"/>
      <c r="E76" s="44" t="s">
        <v>165</v>
      </c>
      <c r="F76" s="36" t="s">
        <v>90</v>
      </c>
      <c r="G76" s="36" t="s">
        <v>108</v>
      </c>
      <c r="H76" s="36" t="s">
        <v>167</v>
      </c>
      <c r="I76" s="215"/>
      <c r="J76" s="148" t="s">
        <v>214</v>
      </c>
      <c r="K76" s="148"/>
      <c r="L76" s="36" t="s">
        <v>238</v>
      </c>
      <c r="M76" s="36" t="s">
        <v>224</v>
      </c>
      <c r="N76" s="36" t="s">
        <v>234</v>
      </c>
      <c r="O76" s="36" t="s">
        <v>234</v>
      </c>
      <c r="P76" s="217"/>
      <c r="Q76" s="36" t="s">
        <v>298</v>
      </c>
      <c r="R76" s="36" t="s">
        <v>299</v>
      </c>
      <c r="S76" s="36" t="s">
        <v>300</v>
      </c>
      <c r="T76" s="36" t="s">
        <v>300</v>
      </c>
      <c r="U76" s="36" t="s">
        <v>301</v>
      </c>
    </row>
    <row r="77" spans="1:21" ht="40.15" customHeight="1">
      <c r="A77" s="139"/>
      <c r="B77" s="18" t="s">
        <v>55</v>
      </c>
      <c r="C77" s="16"/>
      <c r="D77" s="41"/>
      <c r="E77" s="145" t="s">
        <v>345</v>
      </c>
      <c r="F77" s="146"/>
      <c r="G77" s="36" t="s">
        <v>109</v>
      </c>
      <c r="H77" s="36" t="s">
        <v>109</v>
      </c>
      <c r="I77" s="215"/>
      <c r="J77" s="148" t="s">
        <v>280</v>
      </c>
      <c r="K77" s="148"/>
      <c r="L77" s="146" t="s">
        <v>281</v>
      </c>
      <c r="M77" s="146"/>
      <c r="N77" s="146"/>
      <c r="O77" s="146"/>
      <c r="P77" s="217"/>
      <c r="Q77" s="148" t="s">
        <v>281</v>
      </c>
      <c r="R77" s="148"/>
      <c r="S77" s="148"/>
      <c r="T77" s="148"/>
      <c r="U77" s="148"/>
    </row>
    <row r="78" spans="1:21">
      <c r="A78" s="139"/>
      <c r="B78" s="18" t="s">
        <v>56</v>
      </c>
      <c r="C78" s="16"/>
      <c r="D78" s="41"/>
      <c r="E78" s="44" t="s">
        <v>131</v>
      </c>
      <c r="F78" s="36" t="s">
        <v>132</v>
      </c>
      <c r="G78" s="36" t="s">
        <v>110</v>
      </c>
      <c r="H78" s="36" t="s">
        <v>110</v>
      </c>
      <c r="I78" s="215"/>
      <c r="J78" s="36" t="s">
        <v>241</v>
      </c>
      <c r="K78" s="38" t="s">
        <v>110</v>
      </c>
      <c r="L78" s="36" t="s">
        <v>110</v>
      </c>
      <c r="M78" s="36" t="s">
        <v>110</v>
      </c>
      <c r="N78" s="36" t="s">
        <v>110</v>
      </c>
      <c r="O78" s="36" t="s">
        <v>110</v>
      </c>
      <c r="P78" s="217"/>
      <c r="Q78" s="36" t="s">
        <v>110</v>
      </c>
      <c r="R78" s="36" t="s">
        <v>241</v>
      </c>
      <c r="S78" s="36" t="s">
        <v>110</v>
      </c>
      <c r="T78" s="36" t="s">
        <v>241</v>
      </c>
      <c r="U78" s="36" t="s">
        <v>241</v>
      </c>
    </row>
    <row r="79" spans="1:21" ht="105">
      <c r="A79" s="139"/>
      <c r="B79" s="18" t="s">
        <v>57</v>
      </c>
      <c r="C79" s="16"/>
      <c r="D79" s="41"/>
      <c r="E79" s="44" t="s">
        <v>166</v>
      </c>
      <c r="F79" s="36" t="s">
        <v>130</v>
      </c>
      <c r="G79" s="36" t="s">
        <v>111</v>
      </c>
      <c r="H79" s="36" t="s">
        <v>285</v>
      </c>
      <c r="I79" s="215"/>
      <c r="J79" s="36" t="s">
        <v>284</v>
      </c>
      <c r="K79" s="38" t="s">
        <v>283</v>
      </c>
      <c r="L79" s="36" t="s">
        <v>236</v>
      </c>
      <c r="M79" s="36" t="s">
        <v>237</v>
      </c>
      <c r="N79" s="36" t="s">
        <v>237</v>
      </c>
      <c r="O79" s="36" t="s">
        <v>237</v>
      </c>
      <c r="P79" s="217"/>
      <c r="Q79" s="36" t="s">
        <v>302</v>
      </c>
      <c r="R79" s="36" t="s">
        <v>303</v>
      </c>
      <c r="S79" s="59" t="s">
        <v>304</v>
      </c>
      <c r="T79" s="59" t="s">
        <v>305</v>
      </c>
      <c r="U79" s="36" t="s">
        <v>282</v>
      </c>
    </row>
    <row r="80" spans="1:21" s="7" customFormat="1" ht="189.6" customHeight="1">
      <c r="A80" s="139"/>
      <c r="B80" s="18" t="s">
        <v>215</v>
      </c>
      <c r="C80" s="16"/>
      <c r="D80" s="41"/>
      <c r="E80" s="164" t="s">
        <v>385</v>
      </c>
      <c r="F80" s="165"/>
      <c r="G80" s="50" t="s">
        <v>82</v>
      </c>
      <c r="H80" s="50" t="s">
        <v>82</v>
      </c>
      <c r="I80" s="215"/>
      <c r="J80" s="50" t="s">
        <v>244</v>
      </c>
      <c r="K80" s="56" t="s">
        <v>216</v>
      </c>
      <c r="L80" s="50" t="s">
        <v>82</v>
      </c>
      <c r="M80" s="50" t="s">
        <v>82</v>
      </c>
      <c r="N80" s="50" t="s">
        <v>82</v>
      </c>
      <c r="O80" s="50" t="s">
        <v>82</v>
      </c>
      <c r="P80" s="217"/>
      <c r="Q80" s="60" t="s">
        <v>263</v>
      </c>
      <c r="R80" s="60" t="s">
        <v>264</v>
      </c>
      <c r="S80" s="60" t="s">
        <v>263</v>
      </c>
      <c r="T80" s="60" t="s">
        <v>306</v>
      </c>
      <c r="U80" s="60" t="s">
        <v>306</v>
      </c>
    </row>
    <row r="81" spans="1:21">
      <c r="A81" s="139"/>
      <c r="B81" s="21"/>
      <c r="C81" s="10"/>
      <c r="D81" s="25"/>
      <c r="E81" s="24"/>
      <c r="F81" s="24"/>
      <c r="G81" s="24"/>
      <c r="H81" s="24"/>
      <c r="I81" s="215"/>
      <c r="J81" s="24"/>
      <c r="K81" s="24"/>
      <c r="L81" s="24"/>
      <c r="M81" s="24"/>
      <c r="N81" s="24"/>
      <c r="O81" s="24"/>
      <c r="P81" s="217"/>
      <c r="Q81" s="24"/>
      <c r="R81" s="24"/>
      <c r="S81" s="24"/>
      <c r="T81" s="24"/>
      <c r="U81" s="24"/>
    </row>
    <row r="82" spans="1:21" ht="30.6" customHeight="1">
      <c r="A82" s="139"/>
      <c r="B82" s="140" t="s">
        <v>58</v>
      </c>
      <c r="C82" s="141"/>
      <c r="D82" s="26"/>
      <c r="E82" s="156"/>
      <c r="F82" s="157"/>
      <c r="G82" s="157"/>
      <c r="H82" s="158"/>
      <c r="I82" s="215"/>
      <c r="J82" s="156"/>
      <c r="K82" s="157"/>
      <c r="L82" s="157"/>
      <c r="M82" s="157"/>
      <c r="N82" s="157"/>
      <c r="O82" s="158"/>
      <c r="P82" s="217"/>
      <c r="Q82" s="156"/>
      <c r="R82" s="157"/>
      <c r="S82" s="157"/>
      <c r="T82" s="157"/>
      <c r="U82" s="158"/>
    </row>
    <row r="83" spans="1:21" s="1" customFormat="1">
      <c r="A83" s="139"/>
      <c r="B83" s="18" t="s">
        <v>84</v>
      </c>
      <c r="C83" s="15"/>
      <c r="D83" s="45"/>
      <c r="E83" s="47">
        <v>43624</v>
      </c>
      <c r="F83" s="39">
        <v>43624</v>
      </c>
      <c r="G83" s="39">
        <v>43629</v>
      </c>
      <c r="H83" s="40">
        <v>43636</v>
      </c>
      <c r="I83" s="215"/>
      <c r="J83" s="39">
        <v>43649</v>
      </c>
      <c r="K83" s="39">
        <v>43648</v>
      </c>
      <c r="L83" s="39">
        <v>43647</v>
      </c>
      <c r="M83" s="39">
        <v>43647</v>
      </c>
      <c r="N83" s="39">
        <v>43649</v>
      </c>
      <c r="O83" s="39">
        <v>43649</v>
      </c>
      <c r="P83" s="217"/>
      <c r="Q83" s="61">
        <v>43657</v>
      </c>
      <c r="R83" s="61">
        <v>43658</v>
      </c>
      <c r="S83" s="61">
        <v>43658</v>
      </c>
      <c r="T83" s="61">
        <v>43660</v>
      </c>
      <c r="U83" s="61">
        <v>43656</v>
      </c>
    </row>
    <row r="84" spans="1:21" s="1" customFormat="1">
      <c r="A84" s="139"/>
      <c r="B84" s="18" t="s">
        <v>85</v>
      </c>
      <c r="C84" s="15"/>
      <c r="D84" s="45"/>
      <c r="E84" s="46" t="s">
        <v>86</v>
      </c>
      <c r="F84" s="38" t="s">
        <v>91</v>
      </c>
      <c r="G84" s="38" t="s">
        <v>113</v>
      </c>
      <c r="H84" s="36" t="s">
        <v>123</v>
      </c>
      <c r="I84" s="215"/>
      <c r="J84" s="38" t="s">
        <v>242</v>
      </c>
      <c r="K84" s="38" t="s">
        <v>217</v>
      </c>
      <c r="L84" s="38" t="s">
        <v>228</v>
      </c>
      <c r="M84" s="38" t="s">
        <v>235</v>
      </c>
      <c r="N84" s="38" t="s">
        <v>229</v>
      </c>
      <c r="O84" s="38" t="s">
        <v>233</v>
      </c>
      <c r="P84" s="217"/>
      <c r="Q84" s="38" t="s">
        <v>233</v>
      </c>
      <c r="R84" s="38" t="s">
        <v>307</v>
      </c>
      <c r="S84" s="38" t="s">
        <v>308</v>
      </c>
      <c r="T84" s="38" t="s">
        <v>307</v>
      </c>
      <c r="U84" s="38" t="s">
        <v>307</v>
      </c>
    </row>
    <row r="85" spans="1:21" ht="83.45" customHeight="1">
      <c r="A85" s="139"/>
      <c r="B85" s="18" t="s">
        <v>59</v>
      </c>
      <c r="C85" s="10"/>
      <c r="D85" s="41"/>
      <c r="E85" s="46" t="s">
        <v>346</v>
      </c>
      <c r="F85" s="38" t="s">
        <v>168</v>
      </c>
      <c r="G85" s="38" t="s">
        <v>112</v>
      </c>
      <c r="H85" s="36" t="s">
        <v>124</v>
      </c>
      <c r="I85" s="215"/>
      <c r="J85" s="36" t="s">
        <v>243</v>
      </c>
      <c r="K85" s="38" t="s">
        <v>218</v>
      </c>
      <c r="L85" s="36" t="s">
        <v>164</v>
      </c>
      <c r="M85" s="36" t="s">
        <v>225</v>
      </c>
      <c r="N85" s="36" t="s">
        <v>164</v>
      </c>
      <c r="O85" s="36" t="s">
        <v>164</v>
      </c>
      <c r="P85" s="217"/>
      <c r="Q85" s="36" t="s">
        <v>164</v>
      </c>
      <c r="R85" s="36" t="s">
        <v>309</v>
      </c>
      <c r="S85" s="36" t="s">
        <v>164</v>
      </c>
      <c r="T85" s="36" t="s">
        <v>309</v>
      </c>
      <c r="U85" s="36" t="s">
        <v>309</v>
      </c>
    </row>
    <row r="86" spans="1:21">
      <c r="A86" s="139"/>
      <c r="B86" s="18" t="s">
        <v>133</v>
      </c>
      <c r="C86" s="10"/>
      <c r="D86" s="41"/>
      <c r="E86" s="46">
        <v>141</v>
      </c>
      <c r="F86" s="38">
        <v>114</v>
      </c>
      <c r="G86" s="38">
        <v>188.8</v>
      </c>
      <c r="H86" s="36">
        <v>184.6</v>
      </c>
      <c r="I86" s="215"/>
      <c r="J86" s="148" t="s">
        <v>271</v>
      </c>
      <c r="K86" s="148"/>
      <c r="L86" s="146" t="s">
        <v>271</v>
      </c>
      <c r="M86" s="146"/>
      <c r="N86" s="146"/>
      <c r="O86" s="146"/>
      <c r="P86" s="217"/>
      <c r="Q86" s="36" t="s">
        <v>271</v>
      </c>
      <c r="R86" s="36" t="s">
        <v>271</v>
      </c>
      <c r="S86" s="36" t="s">
        <v>271</v>
      </c>
      <c r="T86" s="36" t="s">
        <v>271</v>
      </c>
      <c r="U86" s="36" t="s">
        <v>271</v>
      </c>
    </row>
    <row r="87" spans="1:21">
      <c r="A87" s="139"/>
      <c r="B87" s="18" t="s">
        <v>169</v>
      </c>
      <c r="C87" s="10"/>
      <c r="D87" s="41"/>
      <c r="E87" s="44">
        <v>45</v>
      </c>
      <c r="F87" s="38">
        <v>45</v>
      </c>
      <c r="G87" s="38">
        <v>54</v>
      </c>
      <c r="H87" s="36">
        <v>60</v>
      </c>
      <c r="I87" s="215"/>
      <c r="J87" s="36">
        <v>95</v>
      </c>
      <c r="K87" s="36">
        <v>90</v>
      </c>
      <c r="L87" s="36">
        <v>90</v>
      </c>
      <c r="M87" s="36">
        <v>90</v>
      </c>
      <c r="N87" s="36">
        <v>90</v>
      </c>
      <c r="O87" s="36">
        <v>90</v>
      </c>
      <c r="P87" s="217"/>
      <c r="Q87" s="36">
        <v>60</v>
      </c>
      <c r="R87" s="36">
        <v>45</v>
      </c>
      <c r="S87" s="36">
        <v>45</v>
      </c>
      <c r="T87" s="36">
        <v>45</v>
      </c>
      <c r="U87" s="36">
        <v>75</v>
      </c>
    </row>
    <row r="88" spans="1:21">
      <c r="A88" s="139"/>
      <c r="B88" s="18" t="s">
        <v>347</v>
      </c>
      <c r="C88" s="10"/>
      <c r="D88" s="41"/>
      <c r="E88" s="44">
        <v>33</v>
      </c>
      <c r="F88" s="38">
        <v>30</v>
      </c>
      <c r="G88" s="36">
        <v>24.9</v>
      </c>
      <c r="H88" s="36">
        <v>29.7</v>
      </c>
      <c r="I88" s="215"/>
      <c r="J88" s="36">
        <v>20</v>
      </c>
      <c r="K88" s="38">
        <v>23.6</v>
      </c>
      <c r="L88" s="36" t="s">
        <v>82</v>
      </c>
      <c r="M88" s="36" t="s">
        <v>82</v>
      </c>
      <c r="N88" s="36" t="s">
        <v>82</v>
      </c>
      <c r="O88" s="36" t="s">
        <v>82</v>
      </c>
      <c r="P88" s="217"/>
      <c r="Q88" s="36" t="s">
        <v>82</v>
      </c>
      <c r="R88" s="36" t="s">
        <v>82</v>
      </c>
      <c r="S88" s="36" t="s">
        <v>82</v>
      </c>
      <c r="T88" s="36" t="s">
        <v>82</v>
      </c>
      <c r="U88" s="36" t="s">
        <v>82</v>
      </c>
    </row>
    <row r="89" spans="1:21" s="5" customFormat="1">
      <c r="A89" s="139"/>
      <c r="B89" s="18" t="s">
        <v>240</v>
      </c>
      <c r="C89" s="10"/>
      <c r="D89" s="41"/>
      <c r="E89" s="44"/>
      <c r="F89" s="38"/>
      <c r="G89" s="36">
        <v>144.80000000000001</v>
      </c>
      <c r="H89" s="36"/>
      <c r="I89" s="215"/>
      <c r="J89" s="36"/>
      <c r="K89" s="36">
        <v>150</v>
      </c>
      <c r="L89" s="36">
        <v>160</v>
      </c>
      <c r="M89" s="36">
        <v>150</v>
      </c>
      <c r="N89" s="36">
        <v>160</v>
      </c>
      <c r="O89" s="36">
        <v>150</v>
      </c>
      <c r="P89" s="217"/>
      <c r="Q89" s="36">
        <v>165</v>
      </c>
      <c r="R89" s="36">
        <v>165</v>
      </c>
      <c r="S89" s="36">
        <v>165</v>
      </c>
      <c r="T89" s="36">
        <v>165</v>
      </c>
      <c r="U89" s="36">
        <v>2450</v>
      </c>
    </row>
    <row r="90" spans="1:21">
      <c r="A90" s="139"/>
      <c r="B90" s="18" t="s">
        <v>170</v>
      </c>
      <c r="C90" s="10"/>
      <c r="D90" s="41"/>
      <c r="E90" s="48">
        <v>0.45</v>
      </c>
      <c r="F90" s="38">
        <v>0.45</v>
      </c>
      <c r="G90" s="38">
        <v>0.3</v>
      </c>
      <c r="H90" s="36">
        <v>0.45</v>
      </c>
      <c r="I90" s="215"/>
      <c r="J90" s="146">
        <v>0.4</v>
      </c>
      <c r="K90" s="146"/>
      <c r="L90" s="146">
        <v>0.4</v>
      </c>
      <c r="M90" s="146"/>
      <c r="N90" s="146"/>
      <c r="O90" s="146"/>
      <c r="P90" s="217"/>
      <c r="Q90" s="36" t="s">
        <v>271</v>
      </c>
      <c r="R90" s="36" t="s">
        <v>271</v>
      </c>
      <c r="S90" s="36" t="s">
        <v>271</v>
      </c>
      <c r="T90" s="36" t="s">
        <v>271</v>
      </c>
      <c r="U90" s="36" t="s">
        <v>271</v>
      </c>
    </row>
    <row r="91" spans="1:21">
      <c r="A91" s="139"/>
      <c r="B91" s="18" t="s">
        <v>172</v>
      </c>
      <c r="C91" s="10"/>
      <c r="D91" s="41"/>
      <c r="E91" s="44">
        <v>1500</v>
      </c>
      <c r="F91" s="38">
        <v>1500</v>
      </c>
      <c r="G91" s="36">
        <v>1500</v>
      </c>
      <c r="H91" s="36">
        <v>1500</v>
      </c>
      <c r="I91" s="215"/>
      <c r="J91" s="146">
        <v>1500</v>
      </c>
      <c r="K91" s="146"/>
      <c r="L91" s="146">
        <v>1500</v>
      </c>
      <c r="M91" s="146"/>
      <c r="N91" s="146"/>
      <c r="O91" s="146"/>
      <c r="P91" s="217"/>
      <c r="Q91" s="36">
        <v>1500</v>
      </c>
      <c r="R91" s="36">
        <v>1500</v>
      </c>
      <c r="S91" s="36">
        <v>1500</v>
      </c>
      <c r="T91" s="36">
        <v>1500</v>
      </c>
      <c r="U91" s="36">
        <v>22000</v>
      </c>
    </row>
    <row r="92" spans="1:21" s="7" customFormat="1">
      <c r="A92" s="139"/>
      <c r="B92" s="18" t="s">
        <v>171</v>
      </c>
      <c r="C92" s="10"/>
      <c r="D92" s="41"/>
      <c r="E92" s="44" t="s">
        <v>286</v>
      </c>
      <c r="F92" s="38" t="s">
        <v>286</v>
      </c>
      <c r="G92" s="36" t="s">
        <v>287</v>
      </c>
      <c r="H92" s="36" t="s">
        <v>287</v>
      </c>
      <c r="I92" s="215"/>
      <c r="J92" s="146" t="s">
        <v>239</v>
      </c>
      <c r="K92" s="146"/>
      <c r="L92" s="146" t="s">
        <v>287</v>
      </c>
      <c r="M92" s="146"/>
      <c r="N92" s="146"/>
      <c r="O92" s="146"/>
      <c r="P92" s="217"/>
      <c r="Q92" s="36" t="s">
        <v>287</v>
      </c>
      <c r="R92" s="36" t="s">
        <v>287</v>
      </c>
      <c r="S92" s="36" t="s">
        <v>287</v>
      </c>
      <c r="T92" s="36" t="s">
        <v>287</v>
      </c>
      <c r="U92" s="36" t="s">
        <v>287</v>
      </c>
    </row>
    <row r="93" spans="1:21" ht="60">
      <c r="A93" s="139"/>
      <c r="B93" s="18" t="s">
        <v>60</v>
      </c>
      <c r="C93" s="10"/>
      <c r="D93" s="41"/>
      <c r="E93" s="48" t="s">
        <v>93</v>
      </c>
      <c r="F93" s="38" t="s">
        <v>94</v>
      </c>
      <c r="G93" s="36" t="s">
        <v>94</v>
      </c>
      <c r="H93" s="36" t="s">
        <v>94</v>
      </c>
      <c r="I93" s="215"/>
      <c r="J93" s="146" t="s">
        <v>219</v>
      </c>
      <c r="K93" s="146"/>
      <c r="L93" s="146" t="s">
        <v>197</v>
      </c>
      <c r="M93" s="146"/>
      <c r="N93" s="146"/>
      <c r="O93" s="146"/>
      <c r="P93" s="217"/>
      <c r="Q93" s="209" t="s">
        <v>197</v>
      </c>
      <c r="R93" s="210"/>
      <c r="S93" s="210"/>
      <c r="T93" s="210"/>
      <c r="U93" s="145"/>
    </row>
    <row r="94" spans="1:21">
      <c r="A94" s="139"/>
      <c r="B94" s="18" t="s">
        <v>173</v>
      </c>
      <c r="C94" s="10"/>
      <c r="D94" s="41"/>
      <c r="E94" s="48">
        <v>1100</v>
      </c>
      <c r="F94" s="38">
        <v>1400</v>
      </c>
      <c r="G94" s="38">
        <v>1070</v>
      </c>
      <c r="H94" s="36">
        <v>850</v>
      </c>
      <c r="I94" s="215"/>
      <c r="J94" s="36" t="s">
        <v>82</v>
      </c>
      <c r="K94" s="36" t="s">
        <v>82</v>
      </c>
      <c r="L94" s="36" t="s">
        <v>82</v>
      </c>
      <c r="M94" s="36" t="s">
        <v>82</v>
      </c>
      <c r="N94" s="36" t="s">
        <v>82</v>
      </c>
      <c r="O94" s="36" t="s">
        <v>82</v>
      </c>
      <c r="P94" s="217"/>
      <c r="Q94" s="36">
        <v>3700</v>
      </c>
      <c r="R94" s="36">
        <v>3100</v>
      </c>
      <c r="S94" s="36">
        <v>3200</v>
      </c>
      <c r="T94" s="36">
        <v>4100</v>
      </c>
      <c r="U94" s="37">
        <v>30200</v>
      </c>
    </row>
    <row r="95" spans="1:21" s="8" customFormat="1">
      <c r="A95" s="139"/>
      <c r="B95" s="18" t="s">
        <v>222</v>
      </c>
      <c r="C95" s="10"/>
      <c r="D95" s="41"/>
      <c r="E95" s="48" t="s">
        <v>82</v>
      </c>
      <c r="F95" s="38" t="s">
        <v>82</v>
      </c>
      <c r="G95" s="38" t="s">
        <v>82</v>
      </c>
      <c r="H95" s="36" t="s">
        <v>82</v>
      </c>
      <c r="I95" s="215"/>
      <c r="J95" s="36">
        <v>0.55000000000000004</v>
      </c>
      <c r="K95" s="36">
        <v>0.57999999999999996</v>
      </c>
      <c r="L95" s="36">
        <v>0.56000000000000005</v>
      </c>
      <c r="M95" s="36">
        <v>0.48</v>
      </c>
      <c r="N95" s="36">
        <v>0.59499999999999997</v>
      </c>
      <c r="O95" s="36">
        <v>0.52</v>
      </c>
      <c r="P95" s="217"/>
      <c r="Q95" s="70" t="s">
        <v>82</v>
      </c>
      <c r="R95" s="70" t="s">
        <v>82</v>
      </c>
      <c r="S95" s="70" t="s">
        <v>82</v>
      </c>
      <c r="T95" s="70" t="s">
        <v>82</v>
      </c>
      <c r="U95" s="70" t="s">
        <v>82</v>
      </c>
    </row>
    <row r="96" spans="1:21" s="8" customFormat="1">
      <c r="A96" s="139"/>
      <c r="B96" s="18" t="s">
        <v>386</v>
      </c>
      <c r="C96" s="10"/>
      <c r="D96" s="41"/>
      <c r="E96" s="57">
        <v>0.44</v>
      </c>
      <c r="F96" s="71">
        <v>0.56000000000000005</v>
      </c>
      <c r="G96" s="71">
        <v>1.29</v>
      </c>
      <c r="H96" s="70">
        <v>1.02</v>
      </c>
      <c r="I96" s="215"/>
      <c r="J96" s="70" t="s">
        <v>82</v>
      </c>
      <c r="K96" s="70" t="s">
        <v>82</v>
      </c>
      <c r="L96" s="70" t="s">
        <v>82</v>
      </c>
      <c r="M96" s="70" t="s">
        <v>82</v>
      </c>
      <c r="N96" s="70" t="s">
        <v>82</v>
      </c>
      <c r="O96" s="70" t="s">
        <v>82</v>
      </c>
      <c r="P96" s="217"/>
      <c r="Q96" s="75">
        <v>2.0499999999999998</v>
      </c>
      <c r="R96" s="75">
        <v>1.72</v>
      </c>
      <c r="S96" s="75">
        <v>1.77</v>
      </c>
      <c r="T96" s="75">
        <v>2.27</v>
      </c>
      <c r="U96" s="75">
        <v>2.5099999999999998</v>
      </c>
    </row>
    <row r="97" spans="1:21" s="8" customFormat="1">
      <c r="A97" s="139"/>
      <c r="B97" s="18" t="s">
        <v>387</v>
      </c>
      <c r="C97" s="10"/>
      <c r="D97" s="41"/>
      <c r="E97" s="57" t="s">
        <v>82</v>
      </c>
      <c r="F97" s="71" t="s">
        <v>82</v>
      </c>
      <c r="G97" s="71" t="s">
        <v>82</v>
      </c>
      <c r="H97" s="70" t="s">
        <v>82</v>
      </c>
      <c r="I97" s="215"/>
      <c r="J97" s="70">
        <v>4.6000000000000001E-4</v>
      </c>
      <c r="K97" s="70">
        <v>4.8000000000000001E-4</v>
      </c>
      <c r="L97" s="70">
        <v>5.5999999999999995E-4</v>
      </c>
      <c r="M97" s="70">
        <v>4.0000000000000002E-4</v>
      </c>
      <c r="N97" s="70">
        <v>5.9000000000000003E-4</v>
      </c>
      <c r="O97" s="70">
        <v>4.2999999999999999E-4</v>
      </c>
      <c r="P97" s="217"/>
      <c r="Q97" s="75" t="s">
        <v>82</v>
      </c>
      <c r="R97" s="75" t="s">
        <v>82</v>
      </c>
      <c r="S97" s="75" t="s">
        <v>82</v>
      </c>
      <c r="T97" s="75" t="s">
        <v>82</v>
      </c>
      <c r="U97" s="75" t="s">
        <v>82</v>
      </c>
    </row>
    <row r="98" spans="1:21" ht="60">
      <c r="A98" s="139"/>
      <c r="B98" s="18" t="s">
        <v>61</v>
      </c>
      <c r="C98" s="10"/>
      <c r="D98" s="41"/>
      <c r="E98" s="57" t="s">
        <v>87</v>
      </c>
      <c r="F98" s="56" t="s">
        <v>92</v>
      </c>
      <c r="G98" s="58" t="s">
        <v>114</v>
      </c>
      <c r="H98" s="50" t="s">
        <v>174</v>
      </c>
      <c r="I98" s="215"/>
      <c r="J98" s="50"/>
      <c r="K98" s="50" t="s">
        <v>220</v>
      </c>
      <c r="L98" s="151" t="s">
        <v>230</v>
      </c>
      <c r="M98" s="151"/>
      <c r="N98" s="151"/>
      <c r="O98" s="151"/>
      <c r="P98" s="217"/>
      <c r="Q98" s="212" t="s">
        <v>310</v>
      </c>
      <c r="R98" s="213"/>
      <c r="S98" s="213"/>
      <c r="T98" s="213"/>
      <c r="U98" s="214"/>
    </row>
    <row r="99" spans="1:21">
      <c r="A99" s="139"/>
      <c r="B99" s="21"/>
      <c r="C99" s="10"/>
      <c r="D99" s="25"/>
      <c r="E99" s="24"/>
      <c r="F99" s="24"/>
      <c r="G99" s="24"/>
      <c r="H99" s="24"/>
      <c r="I99" s="215"/>
      <c r="J99" s="24"/>
      <c r="K99" s="24"/>
      <c r="L99" s="24"/>
      <c r="M99" s="24"/>
      <c r="N99" s="24"/>
      <c r="O99" s="24"/>
      <c r="P99" s="217"/>
      <c r="Q99" s="24"/>
      <c r="R99" s="24"/>
      <c r="S99" s="24"/>
      <c r="T99" s="24"/>
      <c r="U99" s="24"/>
    </row>
    <row r="100" spans="1:21" ht="51" customHeight="1">
      <c r="A100" s="139"/>
      <c r="B100" s="140" t="s">
        <v>268</v>
      </c>
      <c r="C100" s="141"/>
      <c r="D100" s="26"/>
      <c r="E100" s="156"/>
      <c r="F100" s="157"/>
      <c r="G100" s="157"/>
      <c r="H100" s="158"/>
      <c r="I100" s="215"/>
      <c r="J100" s="156"/>
      <c r="K100" s="157"/>
      <c r="L100" s="157"/>
      <c r="M100" s="157"/>
      <c r="N100" s="157"/>
      <c r="O100" s="158"/>
      <c r="P100" s="217"/>
      <c r="Q100" s="156"/>
      <c r="R100" s="157"/>
      <c r="S100" s="157"/>
      <c r="T100" s="157"/>
      <c r="U100" s="158"/>
    </row>
    <row r="101" spans="1:21">
      <c r="A101" s="139"/>
      <c r="B101" s="18" t="s">
        <v>62</v>
      </c>
      <c r="C101" s="10"/>
      <c r="D101" s="41"/>
      <c r="E101" s="145" t="s">
        <v>75</v>
      </c>
      <c r="F101" s="146"/>
      <c r="G101" s="146" t="s">
        <v>75</v>
      </c>
      <c r="H101" s="146"/>
      <c r="I101" s="215"/>
      <c r="J101" s="146" t="s">
        <v>75</v>
      </c>
      <c r="K101" s="146"/>
      <c r="L101" s="146" t="s">
        <v>75</v>
      </c>
      <c r="M101" s="146"/>
      <c r="N101" s="146" t="s">
        <v>75</v>
      </c>
      <c r="O101" s="146"/>
      <c r="P101" s="217"/>
      <c r="Q101" s="146" t="s">
        <v>75</v>
      </c>
      <c r="R101" s="146"/>
      <c r="S101" s="146"/>
      <c r="T101" s="146"/>
      <c r="U101" s="146"/>
    </row>
    <row r="102" spans="1:21">
      <c r="A102" s="139"/>
      <c r="B102" s="18" t="s">
        <v>63</v>
      </c>
      <c r="C102" s="10"/>
      <c r="D102" s="41"/>
      <c r="E102" s="145" t="s">
        <v>88</v>
      </c>
      <c r="F102" s="146"/>
      <c r="G102" s="146" t="s">
        <v>78</v>
      </c>
      <c r="H102" s="146"/>
      <c r="I102" s="215"/>
      <c r="J102" s="146" t="s">
        <v>78</v>
      </c>
      <c r="K102" s="146"/>
      <c r="L102" s="146" t="s">
        <v>78</v>
      </c>
      <c r="M102" s="146"/>
      <c r="N102" s="146" t="s">
        <v>78</v>
      </c>
      <c r="O102" s="146"/>
      <c r="P102" s="217"/>
      <c r="Q102" s="146" t="s">
        <v>88</v>
      </c>
      <c r="R102" s="146"/>
      <c r="S102" s="146"/>
      <c r="T102" s="146"/>
      <c r="U102" s="146"/>
    </row>
    <row r="103" spans="1:21" ht="28.9" customHeight="1">
      <c r="A103" s="139"/>
      <c r="B103" s="18" t="s">
        <v>64</v>
      </c>
      <c r="C103" s="10"/>
      <c r="D103" s="41"/>
      <c r="E103" s="145" t="s">
        <v>348</v>
      </c>
      <c r="F103" s="146"/>
      <c r="G103" s="146" t="s">
        <v>115</v>
      </c>
      <c r="H103" s="146"/>
      <c r="I103" s="215"/>
      <c r="J103" s="146" t="s">
        <v>115</v>
      </c>
      <c r="K103" s="146"/>
      <c r="L103" s="146" t="s">
        <v>115</v>
      </c>
      <c r="M103" s="146"/>
      <c r="N103" s="146" t="s">
        <v>115</v>
      </c>
      <c r="O103" s="146"/>
      <c r="P103" s="217"/>
      <c r="Q103" s="146" t="s">
        <v>89</v>
      </c>
      <c r="R103" s="146"/>
      <c r="S103" s="146"/>
      <c r="T103" s="146"/>
      <c r="U103" s="146"/>
    </row>
    <row r="104" spans="1:21">
      <c r="A104" s="139"/>
      <c r="B104" s="18" t="s">
        <v>65</v>
      </c>
      <c r="C104" s="10"/>
      <c r="D104" s="41"/>
      <c r="E104" s="145" t="s">
        <v>75</v>
      </c>
      <c r="F104" s="146"/>
      <c r="G104" s="146" t="s">
        <v>75</v>
      </c>
      <c r="H104" s="146"/>
      <c r="I104" s="215"/>
      <c r="J104" s="146" t="s">
        <v>75</v>
      </c>
      <c r="K104" s="146"/>
      <c r="L104" s="146" t="s">
        <v>75</v>
      </c>
      <c r="M104" s="146"/>
      <c r="N104" s="146" t="s">
        <v>75</v>
      </c>
      <c r="O104" s="146"/>
      <c r="P104" s="217"/>
      <c r="Q104" s="146" t="s">
        <v>75</v>
      </c>
      <c r="R104" s="146"/>
      <c r="S104" s="146"/>
      <c r="T104" s="146"/>
      <c r="U104" s="146"/>
    </row>
    <row r="105" spans="1:21">
      <c r="A105" s="139"/>
      <c r="B105" s="18" t="s">
        <v>21</v>
      </c>
      <c r="C105" s="10"/>
      <c r="D105" s="41"/>
      <c r="E105" s="145" t="s">
        <v>175</v>
      </c>
      <c r="F105" s="146"/>
      <c r="G105" s="146" t="s">
        <v>175</v>
      </c>
      <c r="H105" s="146"/>
      <c r="I105" s="215"/>
      <c r="J105" s="146" t="s">
        <v>175</v>
      </c>
      <c r="K105" s="146"/>
      <c r="L105" s="146" t="s">
        <v>175</v>
      </c>
      <c r="M105" s="146"/>
      <c r="N105" s="146" t="s">
        <v>175</v>
      </c>
      <c r="O105" s="146"/>
      <c r="P105" s="217"/>
      <c r="Q105" s="146" t="s">
        <v>175</v>
      </c>
      <c r="R105" s="146"/>
      <c r="S105" s="146"/>
      <c r="T105" s="146"/>
      <c r="U105" s="146"/>
    </row>
    <row r="106" spans="1:21">
      <c r="A106" s="139"/>
      <c r="B106" s="18" t="s">
        <v>66</v>
      </c>
      <c r="C106" s="10"/>
      <c r="D106" s="41"/>
      <c r="E106" s="175">
        <v>43265</v>
      </c>
      <c r="F106" s="146"/>
      <c r="G106" s="176">
        <v>43636</v>
      </c>
      <c r="H106" s="176"/>
      <c r="I106" s="215"/>
      <c r="J106" s="40">
        <v>43662</v>
      </c>
      <c r="K106" s="40">
        <v>43649</v>
      </c>
      <c r="L106" s="176">
        <v>43649</v>
      </c>
      <c r="M106" s="146"/>
      <c r="N106" s="146"/>
      <c r="O106" s="146"/>
      <c r="P106" s="217"/>
      <c r="Q106" s="176">
        <v>43663</v>
      </c>
      <c r="R106" s="146"/>
      <c r="S106" s="146"/>
      <c r="T106" s="146"/>
      <c r="U106" s="146"/>
    </row>
    <row r="107" spans="1:21" s="5" customFormat="1">
      <c r="A107" s="139"/>
      <c r="B107" s="49" t="s">
        <v>134</v>
      </c>
      <c r="C107" s="10"/>
      <c r="D107" s="41"/>
      <c r="E107" s="177">
        <v>43640</v>
      </c>
      <c r="F107" s="178"/>
      <c r="G107" s="178">
        <v>43640</v>
      </c>
      <c r="H107" s="151"/>
      <c r="I107" s="215"/>
      <c r="J107" s="178"/>
      <c r="K107" s="151"/>
      <c r="L107" s="50"/>
      <c r="M107" s="50"/>
      <c r="N107" s="50"/>
      <c r="O107" s="50"/>
      <c r="P107" s="217"/>
      <c r="Q107" s="50"/>
      <c r="R107" s="50"/>
      <c r="S107" s="50"/>
      <c r="T107" s="50"/>
      <c r="U107" s="50"/>
    </row>
    <row r="108" spans="1:21" s="55" customFormat="1">
      <c r="A108" s="139"/>
      <c r="B108" s="53"/>
      <c r="C108" s="54"/>
      <c r="D108" s="54"/>
      <c r="E108" s="170"/>
      <c r="F108" s="171"/>
      <c r="G108" s="171"/>
      <c r="H108" s="172"/>
      <c r="I108" s="215"/>
      <c r="J108" s="170"/>
      <c r="K108" s="171"/>
      <c r="L108" s="171"/>
      <c r="M108" s="171"/>
      <c r="N108" s="171"/>
      <c r="O108" s="172"/>
      <c r="P108" s="217"/>
      <c r="Q108" s="170"/>
      <c r="R108" s="171"/>
      <c r="S108" s="171"/>
      <c r="T108" s="171"/>
      <c r="U108" s="172"/>
    </row>
    <row r="109" spans="1:21" ht="174" customHeight="1">
      <c r="A109" s="139"/>
      <c r="B109" s="51" t="s">
        <v>135</v>
      </c>
      <c r="C109" s="10"/>
      <c r="D109" s="41"/>
      <c r="E109" s="219" t="s">
        <v>349</v>
      </c>
      <c r="F109" s="220"/>
      <c r="G109" s="52" t="s">
        <v>125</v>
      </c>
      <c r="H109" s="52" t="s">
        <v>126</v>
      </c>
      <c r="I109" s="216"/>
      <c r="J109" s="220" t="s">
        <v>226</v>
      </c>
      <c r="K109" s="220"/>
      <c r="L109" s="223" t="s">
        <v>380</v>
      </c>
      <c r="M109" s="223"/>
      <c r="N109" s="223"/>
      <c r="O109" s="223"/>
      <c r="P109" s="218"/>
      <c r="Q109" s="52"/>
      <c r="R109" s="52"/>
      <c r="S109" s="52"/>
      <c r="T109" s="52"/>
      <c r="U109" s="52"/>
    </row>
    <row r="110" spans="1:21" ht="15">
      <c r="B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 ht="15">
      <c r="B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 ht="15">
      <c r="B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2:21" ht="15">
      <c r="B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2:21" ht="15">
      <c r="B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2:21" ht="15">
      <c r="B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2:21" ht="15">
      <c r="B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2:21" ht="15">
      <c r="B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2:21" ht="15">
      <c r="B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2:21" ht="15">
      <c r="B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2:21" ht="15">
      <c r="B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2:21" ht="15">
      <c r="B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2:21" ht="15">
      <c r="B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2:21" ht="15">
      <c r="B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2:21" ht="15">
      <c r="B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2:21" ht="15">
      <c r="B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2:21" ht="15">
      <c r="B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2:21" ht="15">
      <c r="B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2:21" ht="15">
      <c r="B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2:21" ht="15">
      <c r="B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2:21" ht="15">
      <c r="B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2:21" ht="15">
      <c r="B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2:21" ht="15">
      <c r="B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2:21" ht="15">
      <c r="B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2:21" ht="15">
      <c r="B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2:21" ht="15">
      <c r="B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2:21" ht="15">
      <c r="B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2:21" ht="15">
      <c r="B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2:21" ht="15">
      <c r="B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2:21" ht="15">
      <c r="B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2:21" ht="15">
      <c r="B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2:21" ht="15">
      <c r="B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2:21" ht="15">
      <c r="B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2:21" ht="15">
      <c r="B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2:21" ht="15">
      <c r="B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2:21" ht="15">
      <c r="B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2:21" ht="15">
      <c r="B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2:21" ht="15">
      <c r="B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2:21" ht="15">
      <c r="B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2:21" ht="15">
      <c r="B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2:21" ht="15">
      <c r="B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2:21" ht="15">
      <c r="B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2:21" ht="15">
      <c r="B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2:21" ht="15">
      <c r="B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2:21" ht="15">
      <c r="B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2:21" ht="15">
      <c r="B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2:21" ht="15">
      <c r="B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2:21" ht="15">
      <c r="B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2:21" ht="15">
      <c r="B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2:21" ht="15">
      <c r="B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</sheetData>
  <mergeCells count="411">
    <mergeCell ref="B72:B74"/>
    <mergeCell ref="B54:B58"/>
    <mergeCell ref="B23:B29"/>
    <mergeCell ref="Q106:U106"/>
    <mergeCell ref="Q68:U68"/>
    <mergeCell ref="Q69:U69"/>
    <mergeCell ref="Q70:U70"/>
    <mergeCell ref="Q72:U72"/>
    <mergeCell ref="Q73:U73"/>
    <mergeCell ref="Q74:U74"/>
    <mergeCell ref="Q75:U75"/>
    <mergeCell ref="Q77:U77"/>
    <mergeCell ref="Q64:U64"/>
    <mergeCell ref="Q67:U67"/>
    <mergeCell ref="Q101:U101"/>
    <mergeCell ref="Q102:U102"/>
    <mergeCell ref="Q93:U93"/>
    <mergeCell ref="Q98:U98"/>
    <mergeCell ref="Q103:U103"/>
    <mergeCell ref="Q104:U104"/>
    <mergeCell ref="Q105:U105"/>
    <mergeCell ref="Q55:U55"/>
    <mergeCell ref="Q56:U56"/>
    <mergeCell ref="Q58:U58"/>
    <mergeCell ref="Q59:U59"/>
    <mergeCell ref="Q60:U60"/>
    <mergeCell ref="Q61:U61"/>
    <mergeCell ref="Q62:U62"/>
    <mergeCell ref="Q63:U63"/>
    <mergeCell ref="Q9:U9"/>
    <mergeCell ref="Q10:U10"/>
    <mergeCell ref="Q11:U11"/>
    <mergeCell ref="Q12:U12"/>
    <mergeCell ref="Q13:U13"/>
    <mergeCell ref="Q14:U14"/>
    <mergeCell ref="Q15:U15"/>
    <mergeCell ref="Q16:U16"/>
    <mergeCell ref="Q17:U17"/>
    <mergeCell ref="Q18:U18"/>
    <mergeCell ref="Q19:U19"/>
    <mergeCell ref="Q20:U20"/>
    <mergeCell ref="Q21:U21"/>
    <mergeCell ref="Q22:U22"/>
    <mergeCell ref="Q23:U23"/>
    <mergeCell ref="Q24:U24"/>
    <mergeCell ref="Q25:U25"/>
    <mergeCell ref="Q26:U26"/>
    <mergeCell ref="Q52:U52"/>
    <mergeCell ref="Q53:U53"/>
    <mergeCell ref="Q57:U57"/>
    <mergeCell ref="Q54:U54"/>
    <mergeCell ref="L106:O106"/>
    <mergeCell ref="L109:O109"/>
    <mergeCell ref="J109:K109"/>
    <mergeCell ref="L68:O68"/>
    <mergeCell ref="L69:O69"/>
    <mergeCell ref="L70:O70"/>
    <mergeCell ref="L86:O86"/>
    <mergeCell ref="L90:O90"/>
    <mergeCell ref="L91:O91"/>
    <mergeCell ref="L92:O92"/>
    <mergeCell ref="L98:O98"/>
    <mergeCell ref="J92:K92"/>
    <mergeCell ref="J91:K91"/>
    <mergeCell ref="J90:K90"/>
    <mergeCell ref="J68:K68"/>
    <mergeCell ref="J69:K69"/>
    <mergeCell ref="J70:K70"/>
    <mergeCell ref="J71:K71"/>
    <mergeCell ref="J72:K72"/>
    <mergeCell ref="J73:K73"/>
    <mergeCell ref="L53:O53"/>
    <mergeCell ref="Q43:U43"/>
    <mergeCell ref="Q44:U44"/>
    <mergeCell ref="Q45:U45"/>
    <mergeCell ref="Q46:U46"/>
    <mergeCell ref="Q49:U49"/>
    <mergeCell ref="Q50:U50"/>
    <mergeCell ref="Q51:U51"/>
    <mergeCell ref="L45:O45"/>
    <mergeCell ref="L46:O46"/>
    <mergeCell ref="L47:O47"/>
    <mergeCell ref="L43:O43"/>
    <mergeCell ref="L44:O44"/>
    <mergeCell ref="L50:O50"/>
    <mergeCell ref="L51:O51"/>
    <mergeCell ref="Q27:U27"/>
    <mergeCell ref="Q28:U28"/>
    <mergeCell ref="Q29:U29"/>
    <mergeCell ref="Q33:U33"/>
    <mergeCell ref="Q37:U37"/>
    <mergeCell ref="Q39:U39"/>
    <mergeCell ref="Q40:U40"/>
    <mergeCell ref="Q41:U41"/>
    <mergeCell ref="Q42:U42"/>
    <mergeCell ref="Q31:U31"/>
    <mergeCell ref="Q34:U34"/>
    <mergeCell ref="Q30:U30"/>
    <mergeCell ref="Q36:U36"/>
    <mergeCell ref="Q32:U32"/>
    <mergeCell ref="L105:M105"/>
    <mergeCell ref="N105:O105"/>
    <mergeCell ref="L63:O63"/>
    <mergeCell ref="L64:O64"/>
    <mergeCell ref="L67:O67"/>
    <mergeCell ref="L93:O93"/>
    <mergeCell ref="L54:O54"/>
    <mergeCell ref="L55:O55"/>
    <mergeCell ref="L56:O56"/>
    <mergeCell ref="L57:O57"/>
    <mergeCell ref="L58:O58"/>
    <mergeCell ref="L59:O59"/>
    <mergeCell ref="L60:O60"/>
    <mergeCell ref="L61:O61"/>
    <mergeCell ref="L62:O62"/>
    <mergeCell ref="L77:O77"/>
    <mergeCell ref="N102:O102"/>
    <mergeCell ref="L103:M103"/>
    <mergeCell ref="N103:O103"/>
    <mergeCell ref="N104:O104"/>
    <mergeCell ref="L101:M101"/>
    <mergeCell ref="N101:O101"/>
    <mergeCell ref="L104:M104"/>
    <mergeCell ref="L102:M102"/>
    <mergeCell ref="L18:O18"/>
    <mergeCell ref="L19:O19"/>
    <mergeCell ref="L20:O20"/>
    <mergeCell ref="L21:O21"/>
    <mergeCell ref="L22:O22"/>
    <mergeCell ref="L23:O23"/>
    <mergeCell ref="L24:O24"/>
    <mergeCell ref="L25:O25"/>
    <mergeCell ref="L26:O26"/>
    <mergeCell ref="L27:O27"/>
    <mergeCell ref="L28:O28"/>
    <mergeCell ref="L29:O29"/>
    <mergeCell ref="L30:O30"/>
    <mergeCell ref="L32:O32"/>
    <mergeCell ref="L33:O33"/>
    <mergeCell ref="L34:O34"/>
    <mergeCell ref="L35:O35"/>
    <mergeCell ref="L49:O49"/>
    <mergeCell ref="L9:O9"/>
    <mergeCell ref="L10:O10"/>
    <mergeCell ref="L11:O11"/>
    <mergeCell ref="L12:O12"/>
    <mergeCell ref="L13:O13"/>
    <mergeCell ref="L14:O14"/>
    <mergeCell ref="L15:O15"/>
    <mergeCell ref="L16:O16"/>
    <mergeCell ref="L17:O17"/>
    <mergeCell ref="Q3:U3"/>
    <mergeCell ref="E2:U2"/>
    <mergeCell ref="E4:F4"/>
    <mergeCell ref="J4:K4"/>
    <mergeCell ref="L4:M4"/>
    <mergeCell ref="N4:O4"/>
    <mergeCell ref="G4:H4"/>
    <mergeCell ref="Q4:R4"/>
    <mergeCell ref="S4:T4"/>
    <mergeCell ref="E109:F109"/>
    <mergeCell ref="B48:C48"/>
    <mergeCell ref="B65:C65"/>
    <mergeCell ref="B82:C82"/>
    <mergeCell ref="B100:C100"/>
    <mergeCell ref="E3:H3"/>
    <mergeCell ref="J3:O3"/>
    <mergeCell ref="A8:A109"/>
    <mergeCell ref="B8:C8"/>
    <mergeCell ref="B31:C31"/>
    <mergeCell ref="B36:C36"/>
    <mergeCell ref="E9:F9"/>
    <mergeCell ref="E10:F10"/>
    <mergeCell ref="E11:F11"/>
    <mergeCell ref="E13:F13"/>
    <mergeCell ref="E14:F14"/>
    <mergeCell ref="E15:F15"/>
    <mergeCell ref="E16:F16"/>
    <mergeCell ref="E18:F18"/>
    <mergeCell ref="E20:F20"/>
    <mergeCell ref="E21:F21"/>
    <mergeCell ref="E17:F17"/>
    <mergeCell ref="E19:F19"/>
    <mergeCell ref="E55:F55"/>
    <mergeCell ref="E39:F39"/>
    <mergeCell ref="E30:F30"/>
    <mergeCell ref="E32:F32"/>
    <mergeCell ref="E34:F34"/>
    <mergeCell ref="E35:F35"/>
    <mergeCell ref="E47:F47"/>
    <mergeCell ref="E57:F57"/>
    <mergeCell ref="E36:H36"/>
    <mergeCell ref="E48:H48"/>
    <mergeCell ref="E51:F51"/>
    <mergeCell ref="E52:F52"/>
    <mergeCell ref="E53:F53"/>
    <mergeCell ref="E54:F54"/>
    <mergeCell ref="E45:F45"/>
    <mergeCell ref="E46:F46"/>
    <mergeCell ref="E50:F50"/>
    <mergeCell ref="E40:F40"/>
    <mergeCell ref="E41:F41"/>
    <mergeCell ref="E42:F42"/>
    <mergeCell ref="E43:F43"/>
    <mergeCell ref="E44:F44"/>
    <mergeCell ref="E49:F49"/>
    <mergeCell ref="E77:F77"/>
    <mergeCell ref="E101:F101"/>
    <mergeCell ref="G22:H22"/>
    <mergeCell ref="G23:H23"/>
    <mergeCell ref="E22:F22"/>
    <mergeCell ref="E23:F23"/>
    <mergeCell ref="G32:H32"/>
    <mergeCell ref="G34:H34"/>
    <mergeCell ref="G46:H46"/>
    <mergeCell ref="G47:H47"/>
    <mergeCell ref="G49:H49"/>
    <mergeCell ref="G27:H27"/>
    <mergeCell ref="G28:H28"/>
    <mergeCell ref="G29:H29"/>
    <mergeCell ref="G57:H57"/>
    <mergeCell ref="E63:F63"/>
    <mergeCell ref="E64:F64"/>
    <mergeCell ref="E75:F75"/>
    <mergeCell ref="E24:F24"/>
    <mergeCell ref="E25:F25"/>
    <mergeCell ref="E26:F26"/>
    <mergeCell ref="E27:F27"/>
    <mergeCell ref="E28:F28"/>
    <mergeCell ref="E29:F29"/>
    <mergeCell ref="E106:F106"/>
    <mergeCell ref="E67:F67"/>
    <mergeCell ref="E71:F71"/>
    <mergeCell ref="E62:F62"/>
    <mergeCell ref="E107:F107"/>
    <mergeCell ref="G107:H107"/>
    <mergeCell ref="G37:H37"/>
    <mergeCell ref="G38:H38"/>
    <mergeCell ref="G39:H39"/>
    <mergeCell ref="E38:F38"/>
    <mergeCell ref="E102:F102"/>
    <mergeCell ref="E65:H65"/>
    <mergeCell ref="E82:H82"/>
    <mergeCell ref="G106:H106"/>
    <mergeCell ref="E58:F58"/>
    <mergeCell ref="E59:F59"/>
    <mergeCell ref="E60:F60"/>
    <mergeCell ref="E61:F61"/>
    <mergeCell ref="E80:F80"/>
    <mergeCell ref="G54:H54"/>
    <mergeCell ref="G55:H55"/>
    <mergeCell ref="G58:H58"/>
    <mergeCell ref="G105:H105"/>
    <mergeCell ref="G104:H104"/>
    <mergeCell ref="E103:F103"/>
    <mergeCell ref="E104:F104"/>
    <mergeCell ref="E105:F105"/>
    <mergeCell ref="E12:F12"/>
    <mergeCell ref="G12:H12"/>
    <mergeCell ref="E33:F33"/>
    <mergeCell ref="G33:H33"/>
    <mergeCell ref="E56:F56"/>
    <mergeCell ref="G56:H56"/>
    <mergeCell ref="G67:H67"/>
    <mergeCell ref="G68:H68"/>
    <mergeCell ref="E70:F70"/>
    <mergeCell ref="G70:H70"/>
    <mergeCell ref="G50:H50"/>
    <mergeCell ref="G51:H51"/>
    <mergeCell ref="G41:H41"/>
    <mergeCell ref="G42:H42"/>
    <mergeCell ref="G43:H43"/>
    <mergeCell ref="G44:H44"/>
    <mergeCell ref="G45:H45"/>
    <mergeCell ref="G64:H64"/>
    <mergeCell ref="G40:H40"/>
    <mergeCell ref="G21:H21"/>
    <mergeCell ref="E68:F68"/>
    <mergeCell ref="J9:K9"/>
    <mergeCell ref="J10:K10"/>
    <mergeCell ref="J11:K11"/>
    <mergeCell ref="J12:K12"/>
    <mergeCell ref="J13:K13"/>
    <mergeCell ref="J14:K14"/>
    <mergeCell ref="J15:K15"/>
    <mergeCell ref="G101:H101"/>
    <mergeCell ref="G102:H102"/>
    <mergeCell ref="G9:H9"/>
    <mergeCell ref="G10:H10"/>
    <mergeCell ref="G11:H11"/>
    <mergeCell ref="G13:H13"/>
    <mergeCell ref="G14:H14"/>
    <mergeCell ref="G15:H15"/>
    <mergeCell ref="G16:H16"/>
    <mergeCell ref="G17:H17"/>
    <mergeCell ref="G18:H18"/>
    <mergeCell ref="J25:K25"/>
    <mergeCell ref="J26:K26"/>
    <mergeCell ref="J27:K27"/>
    <mergeCell ref="G24:H24"/>
    <mergeCell ref="G25:H25"/>
    <mergeCell ref="G26:H26"/>
    <mergeCell ref="G19:H19"/>
    <mergeCell ref="G20:H20"/>
    <mergeCell ref="J18:K18"/>
    <mergeCell ref="J19:K19"/>
    <mergeCell ref="J20:K20"/>
    <mergeCell ref="G75:H75"/>
    <mergeCell ref="J42:K42"/>
    <mergeCell ref="J36:O36"/>
    <mergeCell ref="L37:O37"/>
    <mergeCell ref="L39:O39"/>
    <mergeCell ref="L40:O40"/>
    <mergeCell ref="L41:O41"/>
    <mergeCell ref="L42:O42"/>
    <mergeCell ref="N72:O72"/>
    <mergeCell ref="N73:O73"/>
    <mergeCell ref="N74:O74"/>
    <mergeCell ref="L52:O52"/>
    <mergeCell ref="J45:K45"/>
    <mergeCell ref="J46:K46"/>
    <mergeCell ref="J49:K49"/>
    <mergeCell ref="J50:K50"/>
    <mergeCell ref="J32:K32"/>
    <mergeCell ref="J30:K30"/>
    <mergeCell ref="J43:K43"/>
    <mergeCell ref="G103:H103"/>
    <mergeCell ref="J101:K101"/>
    <mergeCell ref="J102:K102"/>
    <mergeCell ref="J103:K103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93:K93"/>
    <mergeCell ref="J66:K66"/>
    <mergeCell ref="J75:K75"/>
    <mergeCell ref="G59:H59"/>
    <mergeCell ref="G60:H60"/>
    <mergeCell ref="G61:H61"/>
    <mergeCell ref="G62:H62"/>
    <mergeCell ref="G63:H63"/>
    <mergeCell ref="G52:H52"/>
    <mergeCell ref="G53:H53"/>
    <mergeCell ref="J107:K107"/>
    <mergeCell ref="J60:K60"/>
    <mergeCell ref="J61:K61"/>
    <mergeCell ref="J62:K62"/>
    <mergeCell ref="J63:K63"/>
    <mergeCell ref="J64:K64"/>
    <mergeCell ref="J86:K86"/>
    <mergeCell ref="J67:K67"/>
    <mergeCell ref="J76:K76"/>
    <mergeCell ref="J77:K77"/>
    <mergeCell ref="J104:K104"/>
    <mergeCell ref="J105:K105"/>
    <mergeCell ref="J74:K74"/>
    <mergeCell ref="E72:F72"/>
    <mergeCell ref="E73:F73"/>
    <mergeCell ref="E74:F74"/>
    <mergeCell ref="G72:H72"/>
    <mergeCell ref="G73:H73"/>
    <mergeCell ref="G74:H74"/>
    <mergeCell ref="L72:M72"/>
    <mergeCell ref="L73:M73"/>
    <mergeCell ref="L74:M74"/>
    <mergeCell ref="D6:H6"/>
    <mergeCell ref="J6:O6"/>
    <mergeCell ref="I3:I109"/>
    <mergeCell ref="P3:P109"/>
    <mergeCell ref="E108:H108"/>
    <mergeCell ref="J108:O108"/>
    <mergeCell ref="E100:H100"/>
    <mergeCell ref="J100:O100"/>
    <mergeCell ref="Q108:U108"/>
    <mergeCell ref="Q100:U100"/>
    <mergeCell ref="Q82:U82"/>
    <mergeCell ref="J82:O82"/>
    <mergeCell ref="Q65:U65"/>
    <mergeCell ref="J65:O65"/>
    <mergeCell ref="Q48:U48"/>
    <mergeCell ref="J48:O48"/>
    <mergeCell ref="L75:M75"/>
    <mergeCell ref="N75:O75"/>
    <mergeCell ref="E8:H8"/>
    <mergeCell ref="Q8:U8"/>
    <mergeCell ref="J8:O8"/>
    <mergeCell ref="D31:H31"/>
    <mergeCell ref="J31:O31"/>
    <mergeCell ref="G30:H30"/>
    <mergeCell ref="J16:K16"/>
    <mergeCell ref="J17:K17"/>
    <mergeCell ref="J21:K21"/>
    <mergeCell ref="J22:K22"/>
    <mergeCell ref="J23:K23"/>
    <mergeCell ref="J24:K24"/>
    <mergeCell ref="J44:K44"/>
    <mergeCell ref="J28:K28"/>
    <mergeCell ref="J29:K29"/>
    <mergeCell ref="J33:K33"/>
    <mergeCell ref="J34:K34"/>
    <mergeCell ref="J37:K37"/>
    <mergeCell ref="J38:K38"/>
    <mergeCell ref="J39:K39"/>
    <mergeCell ref="J40:K40"/>
    <mergeCell ref="J41:K41"/>
  </mergeCells>
  <phoneticPr fontId="8" type="noConversion"/>
  <pageMargins left="0.7" right="0.7" top="0.75" bottom="0.75" header="0.3" footer="0.3"/>
  <pageSetup paperSize="9" orientation="portrait" r:id="rId1"/>
  <ignoredErrors>
    <ignoredError sqref="E54" twoDigitTextYear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Glossaire </vt:lpstr>
      <vt:lpstr>Thym thujanol</vt:lpstr>
      <vt:lpstr>Hélichryse</vt:lpstr>
      <vt:lpstr>Lavande fine</vt:lpstr>
      <vt:lpstr>Toutes plantes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</dc:creator>
  <cp:lastModifiedBy>Mégane</cp:lastModifiedBy>
  <dcterms:created xsi:type="dcterms:W3CDTF">2019-06-14T13:12:32Z</dcterms:created>
  <dcterms:modified xsi:type="dcterms:W3CDTF">2020-10-03T10:25:07Z</dcterms:modified>
</cp:coreProperties>
</file>